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6" windowHeight="12432"/>
  </bookViews>
  <sheets>
    <sheet name="Anagrafica sedi" sheetId="1" r:id="rId1"/>
    <sheet name="Dettagli sede 11106 multisito" sheetId="3" r:id="rId2"/>
    <sheet name="Sedi" sheetId="10" r:id="rId3"/>
  </sheets>
  <definedNames>
    <definedName name="_xlnm._FilterDatabase" localSheetId="2" hidden="1">Sedi!$A$1:$AZ$1132</definedName>
  </definedNames>
  <calcPr calcId="145621"/>
</workbook>
</file>

<file path=xl/calcChain.xml><?xml version="1.0" encoding="utf-8"?>
<calcChain xmlns="http://schemas.openxmlformats.org/spreadsheetml/2006/main">
  <c r="P1100" i="10" l="1"/>
  <c r="P1103" i="10"/>
  <c r="P1105" i="10"/>
  <c r="P1106" i="10"/>
  <c r="P1108" i="10"/>
  <c r="P1110" i="10"/>
  <c r="P1111" i="10"/>
  <c r="P1112" i="10"/>
  <c r="P1113" i="10"/>
  <c r="P1114" i="10"/>
  <c r="P1115" i="10"/>
  <c r="P1116" i="10"/>
  <c r="P1117" i="10"/>
  <c r="P1118" i="10"/>
  <c r="P1119" i="10"/>
  <c r="P1120" i="10"/>
  <c r="P1121" i="10"/>
  <c r="P1122" i="10"/>
  <c r="P1123" i="10"/>
  <c r="P1124" i="10"/>
  <c r="P1125" i="10"/>
  <c r="P1126" i="10"/>
  <c r="P1127" i="10"/>
  <c r="P1128" i="10"/>
  <c r="P1129" i="10"/>
  <c r="P1130" i="10"/>
  <c r="P1131" i="10"/>
  <c r="P1132" i="10"/>
  <c r="P3" i="10"/>
  <c r="P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69" i="10"/>
  <c r="P70" i="10"/>
  <c r="P71" i="10"/>
  <c r="P72" i="10"/>
  <c r="P73" i="10"/>
  <c r="P74" i="10"/>
  <c r="P75" i="10"/>
  <c r="P76" i="10"/>
  <c r="P77" i="10"/>
  <c r="P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P100" i="10"/>
  <c r="P101" i="10"/>
  <c r="P102" i="10"/>
  <c r="P103" i="10"/>
  <c r="P104" i="10"/>
  <c r="P105" i="10"/>
  <c r="P106" i="10"/>
  <c r="P107" i="10"/>
  <c r="P108" i="10"/>
  <c r="P109" i="10"/>
  <c r="P110" i="10"/>
  <c r="P111" i="10"/>
  <c r="P112" i="10"/>
  <c r="P113" i="10"/>
  <c r="P114" i="10"/>
  <c r="P115" i="10"/>
  <c r="P116" i="10"/>
  <c r="P117" i="10"/>
  <c r="P118" i="10"/>
  <c r="P119" i="10"/>
  <c r="P120" i="10"/>
  <c r="P121" i="10"/>
  <c r="P122" i="10"/>
  <c r="P123" i="10"/>
  <c r="P124" i="10"/>
  <c r="P125" i="10"/>
  <c r="P126" i="10"/>
  <c r="P127" i="10"/>
  <c r="P128" i="10"/>
  <c r="P129" i="10"/>
  <c r="P130" i="10"/>
  <c r="P131" i="10"/>
  <c r="P132" i="10"/>
  <c r="P133" i="10"/>
  <c r="P134" i="10"/>
  <c r="P135" i="10"/>
  <c r="P136" i="10"/>
  <c r="P137" i="10"/>
  <c r="P138" i="10"/>
  <c r="P139" i="10"/>
  <c r="P140" i="10"/>
  <c r="P141" i="10"/>
  <c r="P142" i="10"/>
  <c r="P143" i="10"/>
  <c r="P144" i="10"/>
  <c r="P145" i="10"/>
  <c r="P146" i="10"/>
  <c r="P147" i="10"/>
  <c r="P148" i="10"/>
  <c r="P149" i="10"/>
  <c r="P150" i="10"/>
  <c r="P151" i="10"/>
  <c r="P152" i="10"/>
  <c r="P153" i="10"/>
  <c r="P154" i="10"/>
  <c r="P155" i="10"/>
  <c r="P156" i="10"/>
  <c r="P157" i="10"/>
  <c r="P158" i="10"/>
  <c r="P159" i="10"/>
  <c r="P160" i="10"/>
  <c r="P161" i="10"/>
  <c r="P162" i="10"/>
  <c r="P163" i="10"/>
  <c r="P164" i="10"/>
  <c r="P165" i="10"/>
  <c r="P166" i="10"/>
  <c r="P167" i="10"/>
  <c r="P168" i="10"/>
  <c r="P169" i="10"/>
  <c r="P170" i="10"/>
  <c r="P171" i="10"/>
  <c r="P172" i="10"/>
  <c r="P173" i="10"/>
  <c r="P174" i="10"/>
  <c r="P175" i="10"/>
  <c r="P176" i="10"/>
  <c r="P177" i="10"/>
  <c r="P178" i="10"/>
  <c r="P179" i="10"/>
  <c r="P180" i="10"/>
  <c r="P181" i="10"/>
  <c r="P182" i="10"/>
  <c r="P183" i="10"/>
  <c r="P184" i="10"/>
  <c r="P185" i="10"/>
  <c r="P186" i="10"/>
  <c r="P187" i="10"/>
  <c r="P188" i="10"/>
  <c r="P189" i="10"/>
  <c r="P190" i="10"/>
  <c r="P191" i="10"/>
  <c r="P192" i="10"/>
  <c r="P193" i="10"/>
  <c r="P194" i="10"/>
  <c r="P195" i="10"/>
  <c r="P196" i="10"/>
  <c r="P197" i="10"/>
  <c r="P198" i="10"/>
  <c r="P199" i="10"/>
  <c r="P200" i="10"/>
  <c r="P201" i="10"/>
  <c r="P202" i="10"/>
  <c r="P203" i="10"/>
  <c r="P204" i="10"/>
  <c r="P205" i="10"/>
  <c r="P206" i="10"/>
  <c r="P207" i="10"/>
  <c r="P208" i="10"/>
  <c r="P209" i="10"/>
  <c r="P210" i="10"/>
  <c r="P211" i="10"/>
  <c r="P212" i="10"/>
  <c r="P213" i="10"/>
  <c r="P214" i="10"/>
  <c r="P215" i="10"/>
  <c r="P216" i="10"/>
  <c r="P217" i="10"/>
  <c r="P218" i="10"/>
  <c r="P219" i="10"/>
  <c r="P220" i="10"/>
  <c r="P221" i="10"/>
  <c r="P222" i="10"/>
  <c r="P223" i="10"/>
  <c r="P224" i="10"/>
  <c r="P225" i="10"/>
  <c r="P226" i="10"/>
  <c r="P227" i="10"/>
  <c r="P228" i="10"/>
  <c r="P229" i="10"/>
  <c r="P230" i="10"/>
  <c r="P231" i="10"/>
  <c r="P232" i="10"/>
  <c r="P233" i="10"/>
  <c r="P234" i="10"/>
  <c r="P235" i="10"/>
  <c r="P236" i="10"/>
  <c r="P237" i="10"/>
  <c r="P238" i="10"/>
  <c r="P239" i="10"/>
  <c r="P240" i="10"/>
  <c r="P241" i="10"/>
  <c r="P242" i="10"/>
  <c r="P243" i="10"/>
  <c r="P244" i="10"/>
  <c r="P245" i="10"/>
  <c r="P246" i="10"/>
  <c r="P247" i="10"/>
  <c r="P248" i="10"/>
  <c r="P249" i="10"/>
  <c r="P250" i="10"/>
  <c r="P251" i="10"/>
  <c r="P252" i="10"/>
  <c r="P253" i="10"/>
  <c r="P254" i="10"/>
  <c r="P255" i="10"/>
  <c r="P256" i="10"/>
  <c r="P257" i="10"/>
  <c r="P258" i="10"/>
  <c r="P259" i="10"/>
  <c r="P260" i="10"/>
  <c r="P261" i="10"/>
  <c r="P262" i="10"/>
  <c r="P263" i="10"/>
  <c r="P264" i="10"/>
  <c r="P265" i="10"/>
  <c r="P266" i="10"/>
  <c r="P267" i="10"/>
  <c r="P268" i="10"/>
  <c r="P269" i="10"/>
  <c r="P270" i="10"/>
  <c r="P271" i="10"/>
  <c r="P272" i="10"/>
  <c r="P273" i="10"/>
  <c r="P274" i="10"/>
  <c r="P275" i="10"/>
  <c r="P276" i="10"/>
  <c r="P277" i="10"/>
  <c r="P278" i="10"/>
  <c r="P279" i="10"/>
  <c r="P280" i="10"/>
  <c r="P281" i="10"/>
  <c r="P282" i="10"/>
  <c r="P283" i="10"/>
  <c r="P284" i="10"/>
  <c r="P285" i="10"/>
  <c r="P286" i="10"/>
  <c r="P287" i="10"/>
  <c r="P288" i="10"/>
  <c r="P289" i="10"/>
  <c r="P290" i="10"/>
  <c r="P291" i="10"/>
  <c r="P292" i="10"/>
  <c r="P293" i="10"/>
  <c r="P294" i="10"/>
  <c r="P295" i="10"/>
  <c r="P296" i="10"/>
  <c r="P297" i="10"/>
  <c r="P298" i="10"/>
  <c r="P299" i="10"/>
  <c r="P300" i="10"/>
  <c r="P301" i="10"/>
  <c r="P302" i="10"/>
  <c r="P303" i="10"/>
  <c r="P304" i="10"/>
  <c r="P305" i="10"/>
  <c r="P306" i="10"/>
  <c r="P307" i="10"/>
  <c r="P308" i="10"/>
  <c r="P309" i="10"/>
  <c r="P310" i="10"/>
  <c r="P311" i="10"/>
  <c r="P312" i="10"/>
  <c r="P313" i="10"/>
  <c r="P314" i="10"/>
  <c r="P315" i="10"/>
  <c r="P316" i="10"/>
  <c r="P317" i="10"/>
  <c r="P318" i="10"/>
  <c r="P319" i="10"/>
  <c r="P320" i="10"/>
  <c r="P321" i="10"/>
  <c r="P322" i="10"/>
  <c r="P323" i="10"/>
  <c r="P324" i="10"/>
  <c r="P325" i="10"/>
  <c r="P326" i="10"/>
  <c r="P327" i="10"/>
  <c r="P328" i="10"/>
  <c r="P329" i="10"/>
  <c r="P330" i="10"/>
  <c r="P331" i="10"/>
  <c r="P332" i="10"/>
  <c r="P333" i="10"/>
  <c r="P334" i="10"/>
  <c r="P335" i="10"/>
  <c r="P336" i="10"/>
  <c r="P337" i="10"/>
  <c r="P338" i="10"/>
  <c r="P339" i="10"/>
  <c r="P340" i="10"/>
  <c r="P341" i="10"/>
  <c r="P342" i="10"/>
  <c r="P343" i="10"/>
  <c r="P344" i="10"/>
  <c r="P345" i="10"/>
  <c r="P346" i="10"/>
  <c r="P347" i="10"/>
  <c r="P348" i="10"/>
  <c r="P349" i="10"/>
  <c r="P350" i="10"/>
  <c r="P351" i="10"/>
  <c r="P352" i="10"/>
  <c r="P353" i="10"/>
  <c r="P354" i="10"/>
  <c r="P355" i="10"/>
  <c r="P356" i="10"/>
  <c r="P357" i="10"/>
  <c r="P358" i="10"/>
  <c r="P359" i="10"/>
  <c r="P360" i="10"/>
  <c r="P361" i="10"/>
  <c r="P362" i="10"/>
  <c r="P363" i="10"/>
  <c r="P364" i="10"/>
  <c r="P365" i="10"/>
  <c r="P366" i="10"/>
  <c r="P367" i="10"/>
  <c r="P368" i="10"/>
  <c r="P369" i="10"/>
  <c r="P370" i="10"/>
  <c r="P371" i="10"/>
  <c r="P372" i="10"/>
  <c r="P373" i="10"/>
  <c r="P374" i="10"/>
  <c r="P375" i="10"/>
  <c r="P376" i="10"/>
  <c r="P377" i="10"/>
  <c r="P378" i="10"/>
  <c r="P379" i="10"/>
  <c r="P380" i="10"/>
  <c r="P381" i="10"/>
  <c r="P382" i="10"/>
  <c r="P383" i="10"/>
  <c r="P384" i="10"/>
  <c r="P385" i="10"/>
  <c r="P386" i="10"/>
  <c r="P387" i="10"/>
  <c r="P388" i="10"/>
  <c r="P389" i="10"/>
  <c r="P390" i="10"/>
  <c r="P391" i="10"/>
  <c r="P392" i="10"/>
  <c r="P393" i="10"/>
  <c r="P394" i="10"/>
  <c r="P395" i="10"/>
  <c r="P396" i="10"/>
  <c r="P397" i="10"/>
  <c r="P398" i="10"/>
  <c r="P399" i="10"/>
  <c r="P400" i="10"/>
  <c r="P401" i="10"/>
  <c r="P402" i="10"/>
  <c r="P403" i="10"/>
  <c r="P404" i="10"/>
  <c r="P405" i="10"/>
  <c r="P406" i="10"/>
  <c r="P407" i="10"/>
  <c r="P408" i="10"/>
  <c r="P409" i="10"/>
  <c r="P410" i="10"/>
  <c r="P411" i="10"/>
  <c r="P412" i="10"/>
  <c r="P413" i="10"/>
  <c r="P414" i="10"/>
  <c r="P415" i="10"/>
  <c r="P416" i="10"/>
  <c r="P417" i="10"/>
  <c r="P418" i="10"/>
  <c r="P419" i="10"/>
  <c r="P420" i="10"/>
  <c r="P421" i="10"/>
  <c r="P422" i="10"/>
  <c r="P423" i="10"/>
  <c r="P424" i="10"/>
  <c r="P425" i="10"/>
  <c r="P426" i="10"/>
  <c r="P427" i="10"/>
  <c r="P428" i="10"/>
  <c r="P429" i="10"/>
  <c r="P430" i="10"/>
  <c r="P431" i="10"/>
  <c r="P432" i="10"/>
  <c r="P433" i="10"/>
  <c r="P434" i="10"/>
  <c r="P435" i="10"/>
  <c r="P436" i="10"/>
  <c r="P437" i="10"/>
  <c r="P438" i="10"/>
  <c r="P439" i="10"/>
  <c r="P440" i="10"/>
  <c r="P441" i="10"/>
  <c r="P442" i="10"/>
  <c r="P443" i="10"/>
  <c r="P444" i="10"/>
  <c r="P445" i="10"/>
  <c r="P446" i="10"/>
  <c r="P447" i="10"/>
  <c r="P448" i="10"/>
  <c r="P449" i="10"/>
  <c r="P450" i="10"/>
  <c r="P451" i="10"/>
  <c r="P452" i="10"/>
  <c r="P453" i="10"/>
  <c r="P454" i="10"/>
  <c r="P455" i="10"/>
  <c r="P456" i="10"/>
  <c r="P457" i="10"/>
  <c r="P458" i="10"/>
  <c r="P459" i="10"/>
  <c r="P460" i="10"/>
  <c r="P461" i="10"/>
  <c r="P462" i="10"/>
  <c r="P463" i="10"/>
  <c r="P464" i="10"/>
  <c r="P465" i="10"/>
  <c r="P466" i="10"/>
  <c r="P467" i="10"/>
  <c r="P468" i="10"/>
  <c r="P469" i="10"/>
  <c r="P470" i="10"/>
  <c r="P471" i="10"/>
  <c r="P472" i="10"/>
  <c r="P473" i="10"/>
  <c r="P474" i="10"/>
  <c r="P475" i="10"/>
  <c r="P476" i="10"/>
  <c r="P477" i="10"/>
  <c r="P478" i="10"/>
  <c r="P479" i="10"/>
  <c r="P480" i="10"/>
  <c r="P481" i="10"/>
  <c r="P482" i="10"/>
  <c r="P483" i="10"/>
  <c r="P484" i="10"/>
  <c r="P485" i="10"/>
  <c r="P486" i="10"/>
  <c r="P487" i="10"/>
  <c r="P488" i="10"/>
  <c r="P489" i="10"/>
  <c r="P490" i="10"/>
  <c r="P491" i="10"/>
  <c r="P492" i="10"/>
  <c r="P493" i="10"/>
  <c r="P494" i="10"/>
  <c r="P495" i="10"/>
  <c r="P496" i="10"/>
  <c r="P497" i="10"/>
  <c r="P498" i="10"/>
  <c r="P499" i="10"/>
  <c r="P500" i="10"/>
  <c r="P501" i="10"/>
  <c r="P502" i="10"/>
  <c r="P503" i="10"/>
  <c r="P504" i="10"/>
  <c r="P505" i="10"/>
  <c r="P506" i="10"/>
  <c r="P507" i="10"/>
  <c r="P508" i="10"/>
  <c r="P509" i="10"/>
  <c r="P510" i="10"/>
  <c r="P511" i="10"/>
  <c r="P512" i="10"/>
  <c r="P513" i="10"/>
  <c r="P514" i="10"/>
  <c r="P515" i="10"/>
  <c r="P516" i="10"/>
  <c r="P517" i="10"/>
  <c r="P518" i="10"/>
  <c r="P519" i="10"/>
  <c r="P520" i="10"/>
  <c r="P521" i="10"/>
  <c r="P522" i="10"/>
  <c r="P523" i="10"/>
  <c r="P524" i="10"/>
  <c r="P525" i="10"/>
  <c r="P526" i="10"/>
  <c r="P527" i="10"/>
  <c r="P528" i="10"/>
  <c r="P529" i="10"/>
  <c r="P530" i="10"/>
  <c r="P531" i="10"/>
  <c r="P532" i="10"/>
  <c r="P533" i="10"/>
  <c r="P534" i="10"/>
  <c r="P535" i="10"/>
  <c r="P536" i="10"/>
  <c r="P537" i="10"/>
  <c r="P538" i="10"/>
  <c r="P539" i="10"/>
  <c r="P540" i="10"/>
  <c r="P541" i="10"/>
  <c r="P542" i="10"/>
  <c r="P543" i="10"/>
  <c r="P544" i="10"/>
  <c r="P545" i="10"/>
  <c r="P546" i="10"/>
  <c r="P547" i="10"/>
  <c r="P548" i="10"/>
  <c r="P549" i="10"/>
  <c r="P550" i="10"/>
  <c r="P551" i="10"/>
  <c r="P552" i="10"/>
  <c r="P553" i="10"/>
  <c r="P554" i="10"/>
  <c r="P555" i="10"/>
  <c r="P556" i="10"/>
  <c r="P557" i="10"/>
  <c r="P558" i="10"/>
  <c r="P559" i="10"/>
  <c r="P560" i="10"/>
  <c r="P561" i="10"/>
  <c r="P562" i="10"/>
  <c r="P563" i="10"/>
  <c r="P564" i="10"/>
  <c r="P565" i="10"/>
  <c r="P566" i="10"/>
  <c r="P567" i="10"/>
  <c r="P568" i="10"/>
  <c r="P569" i="10"/>
  <c r="P570" i="10"/>
  <c r="P571" i="10"/>
  <c r="P572" i="10"/>
  <c r="P573" i="10"/>
  <c r="P574" i="10"/>
  <c r="P575" i="10"/>
  <c r="P576" i="10"/>
  <c r="P577" i="10"/>
  <c r="P578" i="10"/>
  <c r="P579" i="10"/>
  <c r="P580" i="10"/>
  <c r="P581" i="10"/>
  <c r="P582" i="10"/>
  <c r="P583" i="10"/>
  <c r="P584" i="10"/>
  <c r="P585" i="10"/>
  <c r="P586" i="10"/>
  <c r="P587" i="10"/>
  <c r="P588" i="10"/>
  <c r="P589" i="10"/>
  <c r="P590" i="10"/>
  <c r="P591" i="10"/>
  <c r="P592" i="10"/>
  <c r="P593" i="10"/>
  <c r="P594" i="10"/>
  <c r="P595" i="10"/>
  <c r="P596" i="10"/>
  <c r="P597" i="10"/>
  <c r="P598" i="10"/>
  <c r="P599" i="10"/>
  <c r="P600" i="10"/>
  <c r="P601" i="10"/>
  <c r="P602" i="10"/>
  <c r="P603" i="10"/>
  <c r="P604" i="10"/>
  <c r="P605" i="10"/>
  <c r="P606" i="10"/>
  <c r="P607" i="10"/>
  <c r="P608" i="10"/>
  <c r="P609" i="10"/>
  <c r="P610" i="10"/>
  <c r="P611" i="10"/>
  <c r="P612" i="10"/>
  <c r="P613" i="10"/>
  <c r="P614" i="10"/>
  <c r="P615" i="10"/>
  <c r="P616" i="10"/>
  <c r="P617" i="10"/>
  <c r="P618" i="10"/>
  <c r="P619" i="10"/>
  <c r="P620" i="10"/>
  <c r="P621" i="10"/>
  <c r="P622" i="10"/>
  <c r="P623" i="10"/>
  <c r="P624" i="10"/>
  <c r="P625" i="10"/>
  <c r="P626" i="10"/>
  <c r="P627" i="10"/>
  <c r="P628" i="10"/>
  <c r="P629" i="10"/>
  <c r="P630" i="10"/>
  <c r="P631" i="10"/>
  <c r="P632" i="10"/>
  <c r="P633" i="10"/>
  <c r="P634" i="10"/>
  <c r="P635" i="10"/>
  <c r="P636" i="10"/>
  <c r="P637" i="10"/>
  <c r="P638" i="10"/>
  <c r="P639" i="10"/>
  <c r="P640" i="10"/>
  <c r="P641" i="10"/>
  <c r="P642" i="10"/>
  <c r="P643" i="10"/>
  <c r="P644" i="10"/>
  <c r="P645" i="10"/>
  <c r="P646" i="10"/>
  <c r="P647" i="10"/>
  <c r="P648" i="10"/>
  <c r="P649" i="10"/>
  <c r="P650" i="10"/>
  <c r="P651" i="10"/>
  <c r="P652" i="10"/>
  <c r="P653" i="10"/>
  <c r="P654" i="10"/>
  <c r="P655" i="10"/>
  <c r="P656" i="10"/>
  <c r="P657" i="10"/>
  <c r="P658" i="10"/>
  <c r="P659" i="10"/>
  <c r="P660" i="10"/>
  <c r="P661" i="10"/>
  <c r="P662" i="10"/>
  <c r="P663" i="10"/>
  <c r="P664" i="10"/>
  <c r="P665" i="10"/>
  <c r="P666" i="10"/>
  <c r="P667" i="10"/>
  <c r="P668" i="10"/>
  <c r="P669" i="10"/>
  <c r="P670" i="10"/>
  <c r="P671" i="10"/>
  <c r="P672" i="10"/>
  <c r="P673" i="10"/>
  <c r="P674" i="10"/>
  <c r="P675" i="10"/>
  <c r="P676" i="10"/>
  <c r="P677" i="10"/>
  <c r="P678" i="10"/>
  <c r="P679" i="10"/>
  <c r="P680" i="10"/>
  <c r="P681" i="10"/>
  <c r="P682" i="10"/>
  <c r="P683" i="10"/>
  <c r="P684" i="10"/>
  <c r="P685" i="10"/>
  <c r="P686" i="10"/>
  <c r="P687" i="10"/>
  <c r="P688" i="10"/>
  <c r="P689" i="10"/>
  <c r="P690" i="10"/>
  <c r="P691" i="10"/>
  <c r="P692" i="10"/>
  <c r="P693" i="10"/>
  <c r="P694" i="10"/>
  <c r="P695" i="10"/>
  <c r="P696" i="10"/>
  <c r="P697" i="10"/>
  <c r="P698" i="10"/>
  <c r="P699" i="10"/>
  <c r="P700" i="10"/>
  <c r="P701" i="10"/>
  <c r="P702" i="10"/>
  <c r="P703" i="10"/>
  <c r="P704" i="10"/>
  <c r="P705" i="10"/>
  <c r="P706" i="10"/>
  <c r="P707" i="10"/>
  <c r="P708" i="10"/>
  <c r="P709" i="10"/>
  <c r="P710" i="10"/>
  <c r="P711" i="10"/>
  <c r="P712" i="10"/>
  <c r="P713" i="10"/>
  <c r="P714" i="10"/>
  <c r="P715" i="10"/>
  <c r="P716" i="10"/>
  <c r="P717" i="10"/>
  <c r="P718" i="10"/>
  <c r="P719" i="10"/>
  <c r="P720" i="10"/>
  <c r="P721" i="10"/>
  <c r="P722" i="10"/>
  <c r="P723" i="10"/>
  <c r="P724" i="10"/>
  <c r="P725" i="10"/>
  <c r="P726" i="10"/>
  <c r="P727" i="10"/>
  <c r="P728" i="10"/>
  <c r="P729" i="10"/>
  <c r="P730" i="10"/>
  <c r="P731" i="10"/>
  <c r="P732" i="10"/>
  <c r="P733" i="10"/>
  <c r="P734" i="10"/>
  <c r="P735" i="10"/>
  <c r="P736" i="10"/>
  <c r="P737" i="10"/>
  <c r="P738" i="10"/>
  <c r="P739" i="10"/>
  <c r="P740" i="10"/>
  <c r="P741" i="10"/>
  <c r="P742" i="10"/>
  <c r="P743" i="10"/>
  <c r="P744" i="10"/>
  <c r="P745" i="10"/>
  <c r="P746" i="10"/>
  <c r="P747" i="10"/>
  <c r="P748" i="10"/>
  <c r="P749" i="10"/>
  <c r="P750" i="10"/>
  <c r="P751" i="10"/>
  <c r="P752" i="10"/>
  <c r="P753" i="10"/>
  <c r="P754" i="10"/>
  <c r="P755" i="10"/>
  <c r="P756" i="10"/>
  <c r="P757" i="10"/>
  <c r="P758" i="10"/>
  <c r="P759" i="10"/>
  <c r="P760" i="10"/>
  <c r="P761" i="10"/>
  <c r="P762" i="10"/>
  <c r="P763" i="10"/>
  <c r="P764" i="10"/>
  <c r="P765" i="10"/>
  <c r="P766" i="10"/>
  <c r="P767" i="10"/>
  <c r="P768" i="10"/>
  <c r="P769" i="10"/>
  <c r="P770" i="10"/>
  <c r="P771" i="10"/>
  <c r="P772" i="10"/>
  <c r="P773" i="10"/>
  <c r="P774" i="10"/>
  <c r="P775" i="10"/>
  <c r="P776" i="10"/>
  <c r="P777" i="10"/>
  <c r="P778" i="10"/>
  <c r="P779" i="10"/>
  <c r="P780" i="10"/>
  <c r="P781" i="10"/>
  <c r="P782" i="10"/>
  <c r="P783" i="10"/>
  <c r="P784" i="10"/>
  <c r="P785" i="10"/>
  <c r="P786" i="10"/>
  <c r="P787" i="10"/>
  <c r="P788" i="10"/>
  <c r="P789" i="10"/>
  <c r="P790" i="10"/>
  <c r="P791" i="10"/>
  <c r="P792" i="10"/>
  <c r="P793" i="10"/>
  <c r="P794" i="10"/>
  <c r="P795" i="10"/>
  <c r="P796" i="10"/>
  <c r="P797" i="10"/>
  <c r="P798" i="10"/>
  <c r="P799" i="10"/>
  <c r="P800" i="10"/>
  <c r="P801" i="10"/>
  <c r="P802" i="10"/>
  <c r="P803" i="10"/>
  <c r="P804" i="10"/>
  <c r="P805" i="10"/>
  <c r="P806" i="10"/>
  <c r="P807" i="10"/>
  <c r="P808" i="10"/>
  <c r="P809" i="10"/>
  <c r="P810" i="10"/>
  <c r="P811" i="10"/>
  <c r="P812" i="10"/>
  <c r="P813" i="10"/>
  <c r="P814" i="10"/>
  <c r="P815" i="10"/>
  <c r="P816" i="10"/>
  <c r="P817" i="10"/>
  <c r="P818" i="10"/>
  <c r="P819" i="10"/>
  <c r="P820" i="10"/>
  <c r="P821" i="10"/>
  <c r="P822" i="10"/>
  <c r="P823" i="10"/>
  <c r="P824" i="10"/>
  <c r="P825" i="10"/>
  <c r="P826" i="10"/>
  <c r="P827" i="10"/>
  <c r="P828" i="10"/>
  <c r="P829" i="10"/>
  <c r="P830" i="10"/>
  <c r="P831" i="10"/>
  <c r="P832" i="10"/>
  <c r="P833" i="10"/>
  <c r="P834" i="10"/>
  <c r="P835" i="10"/>
  <c r="P836" i="10"/>
  <c r="P837" i="10"/>
  <c r="P838" i="10"/>
  <c r="P839" i="10"/>
  <c r="P840" i="10"/>
  <c r="P841" i="10"/>
  <c r="P842" i="10"/>
  <c r="P843" i="10"/>
  <c r="P844" i="10"/>
  <c r="P845" i="10"/>
  <c r="P846" i="10"/>
  <c r="P847" i="10"/>
  <c r="P848" i="10"/>
  <c r="P849" i="10"/>
  <c r="P850" i="10"/>
  <c r="P851" i="10"/>
  <c r="P852" i="10"/>
  <c r="P853" i="10"/>
  <c r="P854" i="10"/>
  <c r="P855" i="10"/>
  <c r="P856" i="10"/>
  <c r="P857" i="10"/>
  <c r="P858" i="10"/>
  <c r="P859" i="10"/>
  <c r="P860" i="10"/>
  <c r="P861" i="10"/>
  <c r="P862" i="10"/>
  <c r="P863" i="10"/>
  <c r="P864" i="10"/>
  <c r="P865" i="10"/>
  <c r="P866" i="10"/>
  <c r="P867" i="10"/>
  <c r="P868" i="10"/>
  <c r="P869" i="10"/>
  <c r="P870" i="10"/>
  <c r="P871" i="10"/>
  <c r="P872" i="10"/>
  <c r="P873" i="10"/>
  <c r="P874" i="10"/>
  <c r="P875" i="10"/>
  <c r="P876" i="10"/>
  <c r="P877" i="10"/>
  <c r="P878" i="10"/>
  <c r="P879" i="10"/>
  <c r="P880" i="10"/>
  <c r="P881" i="10"/>
  <c r="P882" i="10"/>
  <c r="P883" i="10"/>
  <c r="P884" i="10"/>
  <c r="P885" i="10"/>
  <c r="P886" i="10"/>
  <c r="P887" i="10"/>
  <c r="P888" i="10"/>
  <c r="P889" i="10"/>
  <c r="P890" i="10"/>
  <c r="P891" i="10"/>
  <c r="P892" i="10"/>
  <c r="P893" i="10"/>
  <c r="P894" i="10"/>
  <c r="P895" i="10"/>
  <c r="P896" i="10"/>
  <c r="P897" i="10"/>
  <c r="P898" i="10"/>
  <c r="P899" i="10"/>
  <c r="P900" i="10"/>
  <c r="P901" i="10"/>
  <c r="P902" i="10"/>
  <c r="P903" i="10"/>
  <c r="P904" i="10"/>
  <c r="P905" i="10"/>
  <c r="P906" i="10"/>
  <c r="P907" i="10"/>
  <c r="P908" i="10"/>
  <c r="P909" i="10"/>
  <c r="P910" i="10"/>
  <c r="P911" i="10"/>
  <c r="P912" i="10"/>
  <c r="P913" i="10"/>
  <c r="P914" i="10"/>
  <c r="P915" i="10"/>
  <c r="P916" i="10"/>
  <c r="P917" i="10"/>
  <c r="P918" i="10"/>
  <c r="P919" i="10"/>
  <c r="P920" i="10"/>
  <c r="P921" i="10"/>
  <c r="P922" i="10"/>
  <c r="P923" i="10"/>
  <c r="P924" i="10"/>
  <c r="P925" i="10"/>
  <c r="P926" i="10"/>
  <c r="P927" i="10"/>
  <c r="P928" i="10"/>
  <c r="P929" i="10"/>
  <c r="P930" i="10"/>
  <c r="P931" i="10"/>
  <c r="P932" i="10"/>
  <c r="P933" i="10"/>
  <c r="P934" i="10"/>
  <c r="P935" i="10"/>
  <c r="P936" i="10"/>
  <c r="P937" i="10"/>
  <c r="P938" i="10"/>
  <c r="P939" i="10"/>
  <c r="P940" i="10"/>
  <c r="P941" i="10"/>
  <c r="P942" i="10"/>
  <c r="P943" i="10"/>
  <c r="P944" i="10"/>
  <c r="P945" i="10"/>
  <c r="P946" i="10"/>
  <c r="P947" i="10"/>
  <c r="P948" i="10"/>
  <c r="P949" i="10"/>
  <c r="P950" i="10"/>
  <c r="P951" i="10"/>
  <c r="P952" i="10"/>
  <c r="P953" i="10"/>
  <c r="P954" i="10"/>
  <c r="P955" i="10"/>
  <c r="P956" i="10"/>
  <c r="P957" i="10"/>
  <c r="P958" i="10"/>
  <c r="P959" i="10"/>
  <c r="P960" i="10"/>
  <c r="P961" i="10"/>
  <c r="P962" i="10"/>
  <c r="P963" i="10"/>
  <c r="P964" i="10"/>
  <c r="P965" i="10"/>
  <c r="P966" i="10"/>
  <c r="P967" i="10"/>
  <c r="P968" i="10"/>
  <c r="P969" i="10"/>
  <c r="P970" i="10"/>
  <c r="P971" i="10"/>
  <c r="P972" i="10"/>
  <c r="P973" i="10"/>
  <c r="P974" i="10"/>
  <c r="P975" i="10"/>
  <c r="P976" i="10"/>
  <c r="P977" i="10"/>
  <c r="P978" i="10"/>
  <c r="P979" i="10"/>
  <c r="P980" i="10"/>
  <c r="P981" i="10"/>
  <c r="P982" i="10"/>
  <c r="P983" i="10"/>
  <c r="P984" i="10"/>
  <c r="P985" i="10"/>
  <c r="P986" i="10"/>
  <c r="P987" i="10"/>
  <c r="P988" i="10"/>
  <c r="P989" i="10"/>
  <c r="P990" i="10"/>
  <c r="P991" i="10"/>
  <c r="P992" i="10"/>
  <c r="P993" i="10"/>
  <c r="P994" i="10"/>
  <c r="P995" i="10"/>
  <c r="P996" i="10"/>
  <c r="P997" i="10"/>
  <c r="P998" i="10"/>
  <c r="P999" i="10"/>
  <c r="P1000" i="10"/>
  <c r="P1001" i="10"/>
  <c r="P1002" i="10"/>
  <c r="P1003" i="10"/>
  <c r="P1004" i="10"/>
  <c r="P1005" i="10"/>
  <c r="P1006" i="10"/>
  <c r="P1007" i="10"/>
  <c r="P1008" i="10"/>
  <c r="P1009" i="10"/>
  <c r="P1010" i="10"/>
  <c r="P1011" i="10"/>
  <c r="P1012" i="10"/>
  <c r="P1013" i="10"/>
  <c r="P1014" i="10"/>
  <c r="P1015" i="10"/>
  <c r="P1016" i="10"/>
  <c r="P1017" i="10"/>
  <c r="P1018" i="10"/>
  <c r="P1019" i="10"/>
  <c r="P1020" i="10"/>
  <c r="P1021" i="10"/>
  <c r="P1022" i="10"/>
  <c r="P1023" i="10"/>
  <c r="P1024" i="10"/>
  <c r="P1025" i="10"/>
  <c r="P1026" i="10"/>
  <c r="P1027" i="10"/>
  <c r="P1028" i="10"/>
  <c r="P1029" i="10"/>
  <c r="P1030" i="10"/>
  <c r="P1031" i="10"/>
  <c r="P1032" i="10"/>
  <c r="P1033" i="10"/>
  <c r="P1034" i="10"/>
  <c r="P1035" i="10"/>
  <c r="P1036" i="10"/>
  <c r="P1037" i="10"/>
  <c r="P1038" i="10"/>
  <c r="P1039" i="10"/>
  <c r="P1040" i="10"/>
  <c r="P1041" i="10"/>
  <c r="P1042" i="10"/>
  <c r="P1043" i="10"/>
  <c r="P1044" i="10"/>
  <c r="P1045" i="10"/>
  <c r="P1046" i="10"/>
  <c r="P1047" i="10"/>
  <c r="P1048" i="10"/>
  <c r="P1049" i="10"/>
  <c r="P1050" i="10"/>
  <c r="P1051" i="10"/>
  <c r="P1052" i="10"/>
  <c r="P1053" i="10"/>
  <c r="P1054" i="10"/>
  <c r="P1055" i="10"/>
  <c r="P1056" i="10"/>
  <c r="P1057" i="10"/>
  <c r="P1058" i="10"/>
  <c r="P1059" i="10"/>
  <c r="P1060" i="10"/>
  <c r="P1061" i="10"/>
  <c r="P1062" i="10"/>
  <c r="P1063" i="10"/>
  <c r="P1064" i="10"/>
  <c r="P1065" i="10"/>
  <c r="P1066" i="10"/>
  <c r="P1067" i="10"/>
  <c r="P1068" i="10"/>
  <c r="P1069" i="10"/>
  <c r="P1070" i="10"/>
  <c r="P1071" i="10"/>
  <c r="P1072" i="10"/>
  <c r="P1073" i="10"/>
  <c r="P1074" i="10"/>
  <c r="P1075" i="10"/>
  <c r="P1076" i="10"/>
  <c r="P1077" i="10"/>
  <c r="P1078" i="10"/>
  <c r="P1079" i="10"/>
  <c r="P1080" i="10"/>
  <c r="P1081" i="10"/>
  <c r="P1082" i="10"/>
  <c r="P1083" i="10"/>
  <c r="P1084" i="10"/>
  <c r="P1085" i="10"/>
  <c r="P1086" i="10"/>
  <c r="P1087" i="10"/>
  <c r="P1088" i="10"/>
  <c r="P1089" i="10"/>
  <c r="P1090" i="10"/>
  <c r="P1091" i="10"/>
  <c r="P1092" i="10"/>
  <c r="P1093" i="10"/>
  <c r="P1094" i="10"/>
  <c r="P1095" i="10"/>
  <c r="P1096" i="10"/>
  <c r="P1097" i="10"/>
  <c r="P1098" i="10"/>
  <c r="P1099" i="10"/>
  <c r="P2" i="10"/>
  <c r="O1109" i="10"/>
  <c r="N1109" i="10"/>
  <c r="M1109" i="10"/>
  <c r="P1109" i="10" s="1"/>
  <c r="O1107" i="10"/>
  <c r="N1107" i="10"/>
  <c r="P1107" i="10" s="1"/>
  <c r="M1107" i="10"/>
  <c r="O1104" i="10"/>
  <c r="N1104" i="10"/>
  <c r="M1104" i="10"/>
  <c r="P1104" i="10" s="1"/>
  <c r="O1103" i="10"/>
  <c r="N1103" i="10"/>
  <c r="M1103" i="10"/>
  <c r="O1102" i="10"/>
  <c r="N1102" i="10"/>
  <c r="M1102" i="10"/>
  <c r="P1102" i="10" s="1"/>
  <c r="O1101" i="10"/>
  <c r="N1101" i="10"/>
  <c r="M1101" i="10"/>
  <c r="P1101" i="10" s="1"/>
  <c r="C14" i="3" l="1"/>
  <c r="D14" i="3"/>
  <c r="E14" i="3"/>
  <c r="B14" i="3" l="1"/>
  <c r="F3" i="3"/>
  <c r="F4" i="3"/>
  <c r="F5" i="3"/>
  <c r="F6" i="3"/>
  <c r="F7" i="3"/>
  <c r="F8" i="3"/>
  <c r="F9" i="3"/>
  <c r="F10" i="3"/>
  <c r="F11" i="3"/>
  <c r="F12" i="3"/>
  <c r="F13" i="3"/>
  <c r="F2" i="3"/>
  <c r="F14" i="3" l="1"/>
  <c r="B15" i="3" s="1"/>
  <c r="E15" i="3" l="1"/>
  <c r="C15" i="3"/>
  <c r="D15" i="3"/>
  <c r="F15" i="3" l="1"/>
  <c r="C19" i="3" l="1"/>
  <c r="B19" i="3"/>
</calcChain>
</file>

<file path=xl/sharedStrings.xml><?xml version="1.0" encoding="utf-8"?>
<sst xmlns="http://schemas.openxmlformats.org/spreadsheetml/2006/main" count="8071" uniqueCount="2356">
  <si>
    <t>Ragione_sociale</t>
  </si>
  <si>
    <t>P.IVA</t>
  </si>
  <si>
    <t>Indirizzo_legale</t>
  </si>
  <si>
    <t>Comune_legale</t>
  </si>
  <si>
    <t>CAP_legale</t>
  </si>
  <si>
    <t>Provincia_legale</t>
  </si>
  <si>
    <t>Indirizzo_fatturazione</t>
  </si>
  <si>
    <t>Comune_fatturazione</t>
  </si>
  <si>
    <t>CAP_fatturazione</t>
  </si>
  <si>
    <t>Provincia_fatturazione</t>
  </si>
  <si>
    <t>Responsabile_amministrativo</t>
  </si>
  <si>
    <t>Indirizzo_e-mail</t>
  </si>
  <si>
    <t>Telefono</t>
  </si>
  <si>
    <t>Fax</t>
  </si>
  <si>
    <t>F1</t>
  </si>
  <si>
    <t>F2</t>
  </si>
  <si>
    <t>F3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</si>
  <si>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</si>
  <si>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</si>
  <si>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</si>
  <si>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</si>
  <si>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</si>
  <si>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</si>
  <si>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</si>
  <si>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</si>
  <si>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</si>
  <si>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</si>
  <si>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</si>
  <si>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</si>
  <si>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Ripartizione</t>
  </si>
  <si>
    <t>POD</t>
  </si>
  <si>
    <t>Ragione sociale</t>
  </si>
  <si>
    <t>Indirizzo Prelievo</t>
  </si>
  <si>
    <t>Località</t>
  </si>
  <si>
    <t>Provincia</t>
  </si>
  <si>
    <t>Inizio fornitura</t>
  </si>
  <si>
    <t>Fine fornitura</t>
  </si>
  <si>
    <t>Totale</t>
  </si>
  <si>
    <t>Dettagli</t>
  </si>
  <si>
    <t>Codice_fiscale</t>
  </si>
  <si>
    <t>Email_invio_fatturazione</t>
  </si>
  <si>
    <t>Rappresentante_legale</t>
  </si>
  <si>
    <t>Sede</t>
  </si>
  <si>
    <t>Sedi</t>
  </si>
  <si>
    <t>Cap</t>
  </si>
  <si>
    <t>Potenza disponibile kW</t>
  </si>
  <si>
    <t>Totale previsione</t>
  </si>
  <si>
    <t>02234900187</t>
  </si>
  <si>
    <t>01747910188</t>
  </si>
  <si>
    <t>02234900188</t>
  </si>
  <si>
    <t>PV</t>
  </si>
  <si>
    <t>segreteria@paviaacque.it</t>
  </si>
  <si>
    <t>segreteria.asm@cert.asm.pv.it</t>
  </si>
  <si>
    <t>0382 434681</t>
  </si>
  <si>
    <t>0382 434611</t>
  </si>
  <si>
    <t>0382 434779</t>
  </si>
  <si>
    <t>0382 434893</t>
  </si>
  <si>
    <t>PAVIA</t>
  </si>
  <si>
    <t>VIA DONEGANI, 21</t>
  </si>
  <si>
    <t>ASM PAVIA S.P.A.</t>
  </si>
  <si>
    <t>VIA DONEGANI, 7-21</t>
  </si>
  <si>
    <t>N.</t>
  </si>
  <si>
    <t>N.POD</t>
  </si>
  <si>
    <t>INDIRIZZO FORNITURA</t>
  </si>
  <si>
    <t>COMUNE</t>
  </si>
  <si>
    <t>CAP</t>
  </si>
  <si>
    <t>POTENZA DISPONIBILE [kW]</t>
  </si>
  <si>
    <t>TENSIONE NOMINALE [V]</t>
  </si>
  <si>
    <t>F0</t>
  </si>
  <si>
    <t>FOG</t>
  </si>
  <si>
    <t>IT001E04085073</t>
  </si>
  <si>
    <t>ROBECCO PAVESE</t>
  </si>
  <si>
    <t>BT</t>
  </si>
  <si>
    <t>REA</t>
  </si>
  <si>
    <t>IT001E04092813</t>
  </si>
  <si>
    <t>BRONI</t>
  </si>
  <si>
    <t>IT001E04085078</t>
  </si>
  <si>
    <t>DEP</t>
  </si>
  <si>
    <t>IT001E04028712</t>
  </si>
  <si>
    <t>MT</t>
  </si>
  <si>
    <t>IT001E04085082</t>
  </si>
  <si>
    <t>IT001E04085020</t>
  </si>
  <si>
    <t>STRADELLA</t>
  </si>
  <si>
    <t>IT001E04085022</t>
  </si>
  <si>
    <t>IT001E04085026</t>
  </si>
  <si>
    <t>IT001E04028704</t>
  </si>
  <si>
    <t>IT001E17818374</t>
  </si>
  <si>
    <t>IT001E14235141</t>
  </si>
  <si>
    <t>IT001E04085031</t>
  </si>
  <si>
    <t>IT001E04085029</t>
  </si>
  <si>
    <t>IT001E04085080</t>
  </si>
  <si>
    <t>CAMPOSPINOSO</t>
  </si>
  <si>
    <t>IT001E04085015</t>
  </si>
  <si>
    <t>IT001E04085075</t>
  </si>
  <si>
    <t>IT001E04187257</t>
  </si>
  <si>
    <t>IT001E14631118</t>
  </si>
  <si>
    <t>IT001E04085067</t>
  </si>
  <si>
    <t>IT001E04085063</t>
  </si>
  <si>
    <t>IT001E04085065</t>
  </si>
  <si>
    <t>IT001E04085050</t>
  </si>
  <si>
    <t>IT001E04085044</t>
  </si>
  <si>
    <t>CIGOGNOLA</t>
  </si>
  <si>
    <t>IT001E04085046</t>
  </si>
  <si>
    <t>IT001E04085002</t>
  </si>
  <si>
    <t>IT001E04085004</t>
  </si>
  <si>
    <t>IT001E04085000</t>
  </si>
  <si>
    <t>IT001E04085041</t>
  </si>
  <si>
    <t>IT001E04085009</t>
  </si>
  <si>
    <t>CASANOVA LONATI</t>
  </si>
  <si>
    <t>IT001E04085013</t>
  </si>
  <si>
    <t>IT001E04085011</t>
  </si>
  <si>
    <t>IT001E04028708</t>
  </si>
  <si>
    <t>IT001E04085056</t>
  </si>
  <si>
    <t>BARBIANELLO</t>
  </si>
  <si>
    <t>IT001E04092952</t>
  </si>
  <si>
    <t>IT001E04085058</t>
  </si>
  <si>
    <t>IT001E04085052</t>
  </si>
  <si>
    <t>IT001E04092945</t>
  </si>
  <si>
    <t>IT001E04085054</t>
  </si>
  <si>
    <t>IT001E04092942</t>
  </si>
  <si>
    <t>IT001E04085039</t>
  </si>
  <si>
    <t>GOLFERENZO</t>
  </si>
  <si>
    <t>IT001E04085037</t>
  </si>
  <si>
    <t>IT001E16174795</t>
  </si>
  <si>
    <t>BOSNASCO</t>
  </si>
  <si>
    <t>IT001E04092954</t>
  </si>
  <si>
    <t>ARENA PO</t>
  </si>
  <si>
    <t>IT001E16377644</t>
  </si>
  <si>
    <t>IT001E16379903</t>
  </si>
  <si>
    <t>IT001E16651513</t>
  </si>
  <si>
    <t>IT001E04085033</t>
  </si>
  <si>
    <t>PORTALBERA</t>
  </si>
  <si>
    <t>IT001E17154272</t>
  </si>
  <si>
    <t>IT001E16337796</t>
  </si>
  <si>
    <t>ALBAREDO ARNABOLDI</t>
  </si>
  <si>
    <t>IT001E14016609</t>
  </si>
  <si>
    <t>TORRICELLA VERZATE</t>
  </si>
  <si>
    <t>IT001E16220638</t>
  </si>
  <si>
    <t>SPESSA</t>
  </si>
  <si>
    <t>IT001E17347388</t>
  </si>
  <si>
    <t>IT001E19468219</t>
  </si>
  <si>
    <t>CASTANA</t>
  </si>
  <si>
    <t>IT001E19991711</t>
  </si>
  <si>
    <t>IT001E19923937</t>
  </si>
  <si>
    <t>IT001E16170866</t>
  </si>
  <si>
    <t>ROVESCALA</t>
  </si>
  <si>
    <t>IT001E04043024</t>
  </si>
  <si>
    <t>RUINO</t>
  </si>
  <si>
    <t>IT001E04043036</t>
  </si>
  <si>
    <t>IT001E19921490</t>
  </si>
  <si>
    <t>IT001E04042841</t>
  </si>
  <si>
    <t>CORVINO SAN QUIRICO</t>
  </si>
  <si>
    <t>IT001E04043156</t>
  </si>
  <si>
    <t>MORNICO LOSANA</t>
  </si>
  <si>
    <t>IT001E04043160</t>
  </si>
  <si>
    <t>IT001E04042879</t>
  </si>
  <si>
    <t>OLIVA GESSI</t>
  </si>
  <si>
    <t>IT001E04043168</t>
  </si>
  <si>
    <t>IT001E04043193</t>
  </si>
  <si>
    <t>IT001E04043123</t>
  </si>
  <si>
    <t>IT001E04497114</t>
  </si>
  <si>
    <t>IT001E04085035</t>
  </si>
  <si>
    <t>IT001E17347410</t>
  </si>
  <si>
    <t>IT001E17236552</t>
  </si>
  <si>
    <t>IT001E16081460</t>
  </si>
  <si>
    <t>ZENEVREDO</t>
  </si>
  <si>
    <t>IT001E17853631</t>
  </si>
  <si>
    <t>IT001E15092402</t>
  </si>
  <si>
    <t>PIETRA DE' GIORGI</t>
  </si>
  <si>
    <t>IT001E17347666</t>
  </si>
  <si>
    <t>ZERBO</t>
  </si>
  <si>
    <t>ACQ</t>
  </si>
  <si>
    <t>IT001E19390917</t>
  </si>
  <si>
    <t>IT001E04085042</t>
  </si>
  <si>
    <t>IT001E17796195</t>
  </si>
  <si>
    <t>IT001E14689762</t>
  </si>
  <si>
    <t>REDAVALLE</t>
  </si>
  <si>
    <t>IT001E19940013</t>
  </si>
  <si>
    <t>IT001E14236304</t>
  </si>
  <si>
    <t>IT001E17192553</t>
  </si>
  <si>
    <t>SAN ZENONE AL PO</t>
  </si>
  <si>
    <t>IT001E17852013</t>
  </si>
  <si>
    <t>IT001E17852014</t>
  </si>
  <si>
    <t>IT001E04364030</t>
  </si>
  <si>
    <t>PARONA</t>
  </si>
  <si>
    <t>IT001E04364032</t>
  </si>
  <si>
    <t>IT001E04364033</t>
  </si>
  <si>
    <t>IT001E04364027</t>
  </si>
  <si>
    <t>IT001E17182771</t>
  </si>
  <si>
    <t>IT001E04260324</t>
  </si>
  <si>
    <t>IT001E04260326</t>
  </si>
  <si>
    <t>IT001E04260338</t>
  </si>
  <si>
    <t>IT001E04260332</t>
  </si>
  <si>
    <t>IT001E04260328</t>
  </si>
  <si>
    <t>IT001E04260334</t>
  </si>
  <si>
    <t>IT001E04260335</t>
  </si>
  <si>
    <t>IT001E19694963</t>
  </si>
  <si>
    <t>IT001E04260323</t>
  </si>
  <si>
    <t>IT001E19735183</t>
  </si>
  <si>
    <t>IT001E04260325</t>
  </si>
  <si>
    <t>IT001E19733216</t>
  </si>
  <si>
    <t>IT001E17371515</t>
  </si>
  <si>
    <t>IT001E14570295</t>
  </si>
  <si>
    <t>IT001E19734529</t>
  </si>
  <si>
    <t>IT001E19695368</t>
  </si>
  <si>
    <t>IT001E19691154</t>
  </si>
  <si>
    <t>IT001E19734310</t>
  </si>
  <si>
    <t>IT001E04260330</t>
  </si>
  <si>
    <t>IT001E19757947</t>
  </si>
  <si>
    <t>IT001E19693423</t>
  </si>
  <si>
    <t>IT001E16654771</t>
  </si>
  <si>
    <t>IT001E14784355</t>
  </si>
  <si>
    <t>IT001E15130020</t>
  </si>
  <si>
    <t>IT001E04260337</t>
  </si>
  <si>
    <t>IT001E04260331</t>
  </si>
  <si>
    <t>IT001E04260336</t>
  </si>
  <si>
    <t>IT001E19714575</t>
  </si>
  <si>
    <t>CASSOLNOVO</t>
  </si>
  <si>
    <t>IT001E19692529</t>
  </si>
  <si>
    <t>ALAGNA</t>
  </si>
  <si>
    <t>IT001E17631498</t>
  </si>
  <si>
    <t>VIGEVANO</t>
  </si>
  <si>
    <t>IT001E04421733</t>
  </si>
  <si>
    <t>IT001E04363947</t>
  </si>
  <si>
    <t>IT001E14642137</t>
  </si>
  <si>
    <t>BORGO SAN SIRO</t>
  </si>
  <si>
    <t>IT001E17338230</t>
  </si>
  <si>
    <t>IT001E17338231</t>
  </si>
  <si>
    <t>IT001E17338236</t>
  </si>
  <si>
    <t>IT001E17360677</t>
  </si>
  <si>
    <t>GARLASCO</t>
  </si>
  <si>
    <t>IT001E17359232</t>
  </si>
  <si>
    <t>IT001E17360025</t>
  </si>
  <si>
    <t>IT001E17360097</t>
  </si>
  <si>
    <t>IT001E17360567</t>
  </si>
  <si>
    <t>IT001E17361525</t>
  </si>
  <si>
    <t>TROMELLO</t>
  </si>
  <si>
    <t>IT001E17362207</t>
  </si>
  <si>
    <t>IT001E17362258</t>
  </si>
  <si>
    <t>IT001E00233611</t>
  </si>
  <si>
    <t>IT001E00240155</t>
  </si>
  <si>
    <t>IT001E00260363</t>
  </si>
  <si>
    <t>IT001E15217937</t>
  </si>
  <si>
    <t>NICORVO</t>
  </si>
  <si>
    <t>IT001E15619358</t>
  </si>
  <si>
    <t>IT001E15748991</t>
  </si>
  <si>
    <t>LOMELLO</t>
  </si>
  <si>
    <t>IT001E16151228</t>
  </si>
  <si>
    <t>ALBONESE</t>
  </si>
  <si>
    <t>IT001E19691054</t>
  </si>
  <si>
    <t>IT001E19691634</t>
  </si>
  <si>
    <t>IT001E19693027</t>
  </si>
  <si>
    <t>LANGOSCO</t>
  </si>
  <si>
    <t>IT001E19694611</t>
  </si>
  <si>
    <t>GALLIAVOLA</t>
  </si>
  <si>
    <t>IT001E19694630</t>
  </si>
  <si>
    <t>TORRE BERETTI E CASTELLARO</t>
  </si>
  <si>
    <t>IT001E19696444</t>
  </si>
  <si>
    <t>GRAVELLONA LOMELLINA</t>
  </si>
  <si>
    <t>IT001E19697139</t>
  </si>
  <si>
    <t>IT001E19697413</t>
  </si>
  <si>
    <t>ROSASCO</t>
  </si>
  <si>
    <t>IT001E19697526</t>
  </si>
  <si>
    <t>IT001E19702526</t>
  </si>
  <si>
    <t>SANT'ANGELO LOMELLINA</t>
  </si>
  <si>
    <t>IT001E19708363</t>
  </si>
  <si>
    <t>PIEVE DEL CAIRO</t>
  </si>
  <si>
    <t>IT001E19708739</t>
  </si>
  <si>
    <t>IT001E19708994</t>
  </si>
  <si>
    <t>IT001E19736964</t>
  </si>
  <si>
    <t>CANDIA LOMELLINA</t>
  </si>
  <si>
    <t>IT001E19738227</t>
  </si>
  <si>
    <t>IT001E19740086</t>
  </si>
  <si>
    <t>IT001E19742030</t>
  </si>
  <si>
    <t>IT001E19744399</t>
  </si>
  <si>
    <t>IT001E19752702</t>
  </si>
  <si>
    <t>IT001E19753570</t>
  </si>
  <si>
    <t>IT001E19755364</t>
  </si>
  <si>
    <t>IT001E19765718</t>
  </si>
  <si>
    <t>IT001E19776281</t>
  </si>
  <si>
    <t>IT001E19781731</t>
  </si>
  <si>
    <t>GROPELLO CAIROLI</t>
  </si>
  <si>
    <t>IT001E19782281</t>
  </si>
  <si>
    <t>IT001E19783786</t>
  </si>
  <si>
    <t>IT001E19785636</t>
  </si>
  <si>
    <t>IT001E19786347</t>
  </si>
  <si>
    <t>IT001E19788899</t>
  </si>
  <si>
    <t>IT001E19789946</t>
  </si>
  <si>
    <t>GAMBOLO'</t>
  </si>
  <si>
    <t>IT001E19791229</t>
  </si>
  <si>
    <t>IT001E19792771</t>
  </si>
  <si>
    <t>IT001E19795770</t>
  </si>
  <si>
    <t>IT001E19798418</t>
  </si>
  <si>
    <t>IT001E19798863</t>
  </si>
  <si>
    <t>IT001E19799442</t>
  </si>
  <si>
    <t>IT001E14160651</t>
  </si>
  <si>
    <t>IT001E14206725</t>
  </si>
  <si>
    <t>IT001E14255791</t>
  </si>
  <si>
    <t>IT001E14259977</t>
  </si>
  <si>
    <t>IT001E14317317</t>
  </si>
  <si>
    <t>IT001E14507757</t>
  </si>
  <si>
    <t>IT001E14614070</t>
  </si>
  <si>
    <t>IT001E14661421</t>
  </si>
  <si>
    <t>IT001E14749279</t>
  </si>
  <si>
    <t>IT001E14785919</t>
  </si>
  <si>
    <t>IT001E14785920</t>
  </si>
  <si>
    <t>IT001E15045861</t>
  </si>
  <si>
    <t>IT001E15045866</t>
  </si>
  <si>
    <t>IT001E15145706</t>
  </si>
  <si>
    <t>COZZO</t>
  </si>
  <si>
    <t>IT001E15217322</t>
  </si>
  <si>
    <t>IT001E15281651</t>
  </si>
  <si>
    <t>IT001E15568129</t>
  </si>
  <si>
    <t>IT001E15648138</t>
  </si>
  <si>
    <t>IT001E16128146</t>
  </si>
  <si>
    <t>IT001E16128149</t>
  </si>
  <si>
    <t>IT001E16128158</t>
  </si>
  <si>
    <t>IT001E16128177</t>
  </si>
  <si>
    <t>IT001E19690013</t>
  </si>
  <si>
    <t>IT001E19690854</t>
  </si>
  <si>
    <t>IT001E19692086</t>
  </si>
  <si>
    <t>IT001E19693665</t>
  </si>
  <si>
    <t>IT001E19695083</t>
  </si>
  <si>
    <t>IT001E19695084</t>
  </si>
  <si>
    <t>IT001E19695085</t>
  </si>
  <si>
    <t>IT001E19695086</t>
  </si>
  <si>
    <t>IT001E19695836</t>
  </si>
  <si>
    <t>IT001E19728338</t>
  </si>
  <si>
    <t>IT001E19736226</t>
  </si>
  <si>
    <t>IT001E19736562</t>
  </si>
  <si>
    <t>IT001E19736627</t>
  </si>
  <si>
    <t>IT001E19739846</t>
  </si>
  <si>
    <t>IT001E19753258</t>
  </si>
  <si>
    <t>IT001E00209750</t>
  </si>
  <si>
    <t>IT001E00222640</t>
  </si>
  <si>
    <t>IT001E14677181</t>
  </si>
  <si>
    <t>IT001E16146519</t>
  </si>
  <si>
    <t>IT001E19703792</t>
  </si>
  <si>
    <t>IT001E19713058</t>
  </si>
  <si>
    <t>IT001E19728503</t>
  </si>
  <si>
    <t>IT001E19730902</t>
  </si>
  <si>
    <t>IT001E19783059</t>
  </si>
  <si>
    <t>IT001E19784542</t>
  </si>
  <si>
    <t>IT001E14774590</t>
  </si>
  <si>
    <t>BAGNARIA</t>
  </si>
  <si>
    <t>IT001E19922247</t>
  </si>
  <si>
    <t>IT001E17683963</t>
  </si>
  <si>
    <t>IT001E19999585</t>
  </si>
  <si>
    <t>IT001E19999639</t>
  </si>
  <si>
    <t>IT001E19999957</t>
  </si>
  <si>
    <t>IT001E04096556</t>
  </si>
  <si>
    <t>BASTIDA PANCARANA</t>
  </si>
  <si>
    <t>IT001E04096568</t>
  </si>
  <si>
    <t>IT001E04096575</t>
  </si>
  <si>
    <t>IT001E04096579</t>
  </si>
  <si>
    <t>IT001E04056928</t>
  </si>
  <si>
    <t>BORGO PRIOLO</t>
  </si>
  <si>
    <t>IT001E04057061</t>
  </si>
  <si>
    <t>IT001E04056980</t>
  </si>
  <si>
    <t>IT001E04056955</t>
  </si>
  <si>
    <t>IT001E19925969</t>
  </si>
  <si>
    <t>IT001E04056942</t>
  </si>
  <si>
    <t>IT001E04056984</t>
  </si>
  <si>
    <t>IT001E04056971</t>
  </si>
  <si>
    <t>IT001E04056975</t>
  </si>
  <si>
    <t>IT001E17699433</t>
  </si>
  <si>
    <t>IT001E17699419</t>
  </si>
  <si>
    <t>IT001E04056946</t>
  </si>
  <si>
    <t>BORGORATTO MORMOROLO</t>
  </si>
  <si>
    <t>IT001E04056936</t>
  </si>
  <si>
    <t>IT001E15598716</t>
  </si>
  <si>
    <t>IT001E04056921</t>
  </si>
  <si>
    <t>IT001E04056917</t>
  </si>
  <si>
    <t>IT001E19995896</t>
  </si>
  <si>
    <t>BRALLO DI PREGOLA</t>
  </si>
  <si>
    <t>IT001E17785478</t>
  </si>
  <si>
    <t>IT001E04057051</t>
  </si>
  <si>
    <t>IT001E04057069</t>
  </si>
  <si>
    <t>IT001E04096502</t>
  </si>
  <si>
    <t>BRESSANA BOTTARONE</t>
  </si>
  <si>
    <t>IT001E04096606</t>
  </si>
  <si>
    <t>IT001E04096497</t>
  </si>
  <si>
    <t>IT001E04096587</t>
  </si>
  <si>
    <t>IT001E04096507</t>
  </si>
  <si>
    <t>IT001E04096520</t>
  </si>
  <si>
    <t>CASATISMA</t>
  </si>
  <si>
    <t>IT001E04096515</t>
  </si>
  <si>
    <t>IT001E04096511</t>
  </si>
  <si>
    <t>IT001E04096531</t>
  </si>
  <si>
    <t>IT001E04096691</t>
  </si>
  <si>
    <t>IT001E04184934</t>
  </si>
  <si>
    <t>IT001E04057025</t>
  </si>
  <si>
    <t>CASEI GEROLA</t>
  </si>
  <si>
    <t>IT001E04057021</t>
  </si>
  <si>
    <t>IT001E04057046</t>
  </si>
  <si>
    <t>IT001E04057040</t>
  </si>
  <si>
    <t>IT001E04066104</t>
  </si>
  <si>
    <t>IT001E04096634</t>
  </si>
  <si>
    <t>CASTEGGIO</t>
  </si>
  <si>
    <t>IT001E04096667</t>
  </si>
  <si>
    <t>IT001E04096312</t>
  </si>
  <si>
    <t>IT001E04096679</t>
  </si>
  <si>
    <t>IT001E04096684</t>
  </si>
  <si>
    <t>IT001E04096624</t>
  </si>
  <si>
    <t>IT001E04096695</t>
  </si>
  <si>
    <t>IT001E04096650</t>
  </si>
  <si>
    <t>IT001E04096675</t>
  </si>
  <si>
    <t>IT001E04096620</t>
  </si>
  <si>
    <t>IT001E04096609</t>
  </si>
  <si>
    <t>IT001E04096630</t>
  </si>
  <si>
    <t>IT001E04057007</t>
  </si>
  <si>
    <t>IT001E04096295</t>
  </si>
  <si>
    <t>CASTELLETTO DI BRANDUZZO</t>
  </si>
  <si>
    <t>IT001E04096301</t>
  </si>
  <si>
    <t>IT001E04096305</t>
  </si>
  <si>
    <t>IT001E04096291</t>
  </si>
  <si>
    <t>IT001E04096318</t>
  </si>
  <si>
    <t>IT001E04096315</t>
  </si>
  <si>
    <t>IT001E04096322</t>
  </si>
  <si>
    <t>IT001E04096249</t>
  </si>
  <si>
    <t>CECIMA</t>
  </si>
  <si>
    <t>IT001E04096326</t>
  </si>
  <si>
    <t>IT001E04096330</t>
  </si>
  <si>
    <t>IT001E04096264</t>
  </si>
  <si>
    <t>IT001E04096272</t>
  </si>
  <si>
    <t>CERVESINA</t>
  </si>
  <si>
    <t>IT001E04096410</t>
  </si>
  <si>
    <t>IT001E04096414</t>
  </si>
  <si>
    <t>IT001E04096417</t>
  </si>
  <si>
    <t>IT001E04096421</t>
  </si>
  <si>
    <t>IT001E04096281</t>
  </si>
  <si>
    <t>IT001E04096337</t>
  </si>
  <si>
    <t>IT001E17653777</t>
  </si>
  <si>
    <t>IT001E04091680</t>
  </si>
  <si>
    <t>CODEVILLA</t>
  </si>
  <si>
    <t>IT001E16355996</t>
  </si>
  <si>
    <t>IT001E04096432</t>
  </si>
  <si>
    <t>IT001E04146937</t>
  </si>
  <si>
    <t>IT001E16042552</t>
  </si>
  <si>
    <t>IT001E04066103</t>
  </si>
  <si>
    <t>IT001E04057001</t>
  </si>
  <si>
    <t>IT001E04056812</t>
  </si>
  <si>
    <t>IT001E04096361</t>
  </si>
  <si>
    <t>IT001E04096354</t>
  </si>
  <si>
    <t>IT001E04096341</t>
  </si>
  <si>
    <t>IT001E04096371</t>
  </si>
  <si>
    <t>IT001E17917421</t>
  </si>
  <si>
    <t>IT001E04091683</t>
  </si>
  <si>
    <t>IT001E04056804</t>
  </si>
  <si>
    <t>IT001E04091674</t>
  </si>
  <si>
    <t>IT001E04091669</t>
  </si>
  <si>
    <t>IT001E04091664</t>
  </si>
  <si>
    <t>IT001E04096473</t>
  </si>
  <si>
    <t>IT001E04096469</t>
  </si>
  <si>
    <t>IT001E04096453</t>
  </si>
  <si>
    <t>IT001E04096457</t>
  </si>
  <si>
    <t>IT001E04056773</t>
  </si>
  <si>
    <t>LUNGAVILLA</t>
  </si>
  <si>
    <t>IT001E04095297</t>
  </si>
  <si>
    <t>IT001E04056889</t>
  </si>
  <si>
    <t>MENCONICO</t>
  </si>
  <si>
    <t>IT001E04056897</t>
  </si>
  <si>
    <t>IT001E04056909</t>
  </si>
  <si>
    <t>IT001E04056770</t>
  </si>
  <si>
    <t>IT001E04056762</t>
  </si>
  <si>
    <t>IT001E04096299</t>
  </si>
  <si>
    <t>MONTEBELLO DELLA BATTAGLIA</t>
  </si>
  <si>
    <t>IT001E04096548</t>
  </si>
  <si>
    <t>IT001E04096545</t>
  </si>
  <si>
    <t>IT001E04056881</t>
  </si>
  <si>
    <t>IT001E04096390</t>
  </si>
  <si>
    <t>IT001E04096394</t>
  </si>
  <si>
    <t>IT001E16188473</t>
  </si>
  <si>
    <t>IT001E04096398</t>
  </si>
  <si>
    <t>IT001E04096402</t>
  </si>
  <si>
    <t>IT001E04096562</t>
  </si>
  <si>
    <t>IT001E04096601</t>
  </si>
  <si>
    <t>IT001E04096541</t>
  </si>
  <si>
    <t>IT001E04146939</t>
  </si>
  <si>
    <t>IT001E04096671</t>
  </si>
  <si>
    <t>IT001E04056876</t>
  </si>
  <si>
    <t>MONTESEGALE</t>
  </si>
  <si>
    <t>IT001E04056855</t>
  </si>
  <si>
    <t>IT001E04056859</t>
  </si>
  <si>
    <t>IT001E04056851</t>
  </si>
  <si>
    <t>IT001E04056836</t>
  </si>
  <si>
    <t>IT001E04096367</t>
  </si>
  <si>
    <t>PANCARANA</t>
  </si>
  <si>
    <t>IT001E04096382</t>
  </si>
  <si>
    <t>IT001E04096386</t>
  </si>
  <si>
    <t>IT001E04096374</t>
  </si>
  <si>
    <t>IT001E17632849</t>
  </si>
  <si>
    <t>PINAROLO PO</t>
  </si>
  <si>
    <t>IT001E16295137</t>
  </si>
  <si>
    <t>IT001E16295124</t>
  </si>
  <si>
    <t>IT001E04056832</t>
  </si>
  <si>
    <t>IT001E04056788</t>
  </si>
  <si>
    <t>IT001E04057029</t>
  </si>
  <si>
    <t>IT001E04057016</t>
  </si>
  <si>
    <t>IT001E04056995</t>
  </si>
  <si>
    <t>IT001E04096260</t>
  </si>
  <si>
    <t>IT001E04096364</t>
  </si>
  <si>
    <t>PIZZALE</t>
  </si>
  <si>
    <t>IT001E04096358</t>
  </si>
  <si>
    <t>IT001E04096345</t>
  </si>
  <si>
    <t>IT001E04096406</t>
  </si>
  <si>
    <t>IT001E04096465</t>
  </si>
  <si>
    <t>IT001E04096309</t>
  </si>
  <si>
    <t>PONTE NIZZA</t>
  </si>
  <si>
    <t>IT001E04096268</t>
  </si>
  <si>
    <t>IT001E04096334</t>
  </si>
  <si>
    <t>IT001E04096255</t>
  </si>
  <si>
    <t>IT001E04096440</t>
  </si>
  <si>
    <t>IT001E04096449</t>
  </si>
  <si>
    <t>IT001E04096445</t>
  </si>
  <si>
    <t>IT001E04096436</t>
  </si>
  <si>
    <t>IT001E04096461</t>
  </si>
  <si>
    <t>IT001E04096425</t>
  </si>
  <si>
    <t>IT001E04096428</t>
  </si>
  <si>
    <t>IT001E04096276</t>
  </si>
  <si>
    <t>IT001E04096285</t>
  </si>
  <si>
    <t>IT001E04056905</t>
  </si>
  <si>
    <t>RETORBIDO</t>
  </si>
  <si>
    <t>IT001E04056792</t>
  </si>
  <si>
    <t>IT001E04056840</t>
  </si>
  <si>
    <t>IT001E04056967</t>
  </si>
  <si>
    <t>IT001E04096288</t>
  </si>
  <si>
    <t>IT001E04056868</t>
  </si>
  <si>
    <t>RIVANAZZANO TERME</t>
  </si>
  <si>
    <t>IT001E04056885</t>
  </si>
  <si>
    <t>IT001E04056766</t>
  </si>
  <si>
    <t>IT001E04057012</t>
  </si>
  <si>
    <t>IT001E04056893</t>
  </si>
  <si>
    <t>IT001E04056821</t>
  </si>
  <si>
    <t>IT001E04056817</t>
  </si>
  <si>
    <t>IT001E04056779</t>
  </si>
  <si>
    <t>IT001E04056784</t>
  </si>
  <si>
    <t>IT001E04056901</t>
  </si>
  <si>
    <t>IT001E04056913</t>
  </si>
  <si>
    <t>IT001E04056864</t>
  </si>
  <si>
    <t>IT001E04056795</t>
  </si>
  <si>
    <t>IT001E04056808</t>
  </si>
  <si>
    <t>IT001E04056872</t>
  </si>
  <si>
    <t>ROCCA SUSELLA</t>
  </si>
  <si>
    <t>IT001E04056825</t>
  </si>
  <si>
    <t>IT001E04057065</t>
  </si>
  <si>
    <t>IT001E04056988</t>
  </si>
  <si>
    <t>IT001E04056925</t>
  </si>
  <si>
    <t>SANTA MARGHERITA DI STAFFORA</t>
  </si>
  <si>
    <t>IT001E04056963</t>
  </si>
  <si>
    <t>IT001E04096478</t>
  </si>
  <si>
    <t>SILVANO PIETRA</t>
  </si>
  <si>
    <t>IT001E04096661</t>
  </si>
  <si>
    <t>IT001E04096686</t>
  </si>
  <si>
    <t>TORRAZZA COSTE</t>
  </si>
  <si>
    <t>IT001E04235797</t>
  </si>
  <si>
    <t>IT001E04096639</t>
  </si>
  <si>
    <t>IT001E04096645</t>
  </si>
  <si>
    <t>IT001E04096615</t>
  </si>
  <si>
    <t>IT001E04096490</t>
  </si>
  <si>
    <t>VAL DI NIZZA</t>
  </si>
  <si>
    <t>IT001E04096524</t>
  </si>
  <si>
    <t>IT001E04096527</t>
  </si>
  <si>
    <t>IT001E04096494</t>
  </si>
  <si>
    <t>IT001E04096486</t>
  </si>
  <si>
    <t>IT001E04096482</t>
  </si>
  <si>
    <t>IT001E17917429</t>
  </si>
  <si>
    <t>IT001E04057035</t>
  </si>
  <si>
    <t>VARZI</t>
  </si>
  <si>
    <t>IT001E16151212</t>
  </si>
  <si>
    <t>VERRETTO</t>
  </si>
  <si>
    <t>IT001E04096583</t>
  </si>
  <si>
    <t>IT001E04096595</t>
  </si>
  <si>
    <t>IT163E00067929</t>
  </si>
  <si>
    <t>VOGHERA</t>
  </si>
  <si>
    <t>IT163E00077253</t>
  </si>
  <si>
    <t>IT163E00077252</t>
  </si>
  <si>
    <t>IT163E00077251</t>
  </si>
  <si>
    <t>IT163E00077231</t>
  </si>
  <si>
    <t>IT163E00077419</t>
  </si>
  <si>
    <t>IT163E00077258</t>
  </si>
  <si>
    <t>IT163E00075155</t>
  </si>
  <si>
    <t>IT163E00072769</t>
  </si>
  <si>
    <t>IT163E00077276</t>
  </si>
  <si>
    <t>IT163E00077275</t>
  </si>
  <si>
    <t>IT163E00077257</t>
  </si>
  <si>
    <t>IT163E00077256</t>
  </si>
  <si>
    <t>IT163E00077255</t>
  </si>
  <si>
    <t>IT163E00077254</t>
  </si>
  <si>
    <t>IT163E00103893</t>
  </si>
  <si>
    <t>IT163E00103018</t>
  </si>
  <si>
    <t>IT163E00103025</t>
  </si>
  <si>
    <t>IT001E18291865</t>
  </si>
  <si>
    <t>IT001E04147810</t>
  </si>
  <si>
    <t>CORANA</t>
  </si>
  <si>
    <t>IT001E04147800</t>
  </si>
  <si>
    <t>IT001E04178872</t>
  </si>
  <si>
    <t>IT001E04147803</t>
  </si>
  <si>
    <t>IT001E04147806</t>
  </si>
  <si>
    <t>IT001E04147833</t>
  </si>
  <si>
    <t>IT001E04147824</t>
  </si>
  <si>
    <t>IT001E04147829</t>
  </si>
  <si>
    <t>IT163E00095917</t>
  </si>
  <si>
    <t>IT163E00080771</t>
  </si>
  <si>
    <t>IT163E00075569</t>
  </si>
  <si>
    <t>IT163E00074157</t>
  </si>
  <si>
    <t>IT163E00067707</t>
  </si>
  <si>
    <t>IT163E00075573</t>
  </si>
  <si>
    <t>IT163E00073837</t>
  </si>
  <si>
    <t>IT163E00076153</t>
  </si>
  <si>
    <t>IT001E00081588</t>
  </si>
  <si>
    <t>IT001E00119611</t>
  </si>
  <si>
    <t>IT001E00081583</t>
  </si>
  <si>
    <t>IT001E00081624</t>
  </si>
  <si>
    <t>IT001E04021729</t>
  </si>
  <si>
    <t>BORGARELLO</t>
  </si>
  <si>
    <t>IT001E04021700</t>
  </si>
  <si>
    <t>IT001E04021743</t>
  </si>
  <si>
    <t>VELLEZZO BELLINI</t>
  </si>
  <si>
    <t>IT001E04068418</t>
  </si>
  <si>
    <t>ROGNANO</t>
  </si>
  <si>
    <t>IT001E04086015</t>
  </si>
  <si>
    <t>GIUSSAGO</t>
  </si>
  <si>
    <t>IT001E04086027</t>
  </si>
  <si>
    <t>IT001E04086022</t>
  </si>
  <si>
    <t>IT001E04086018</t>
  </si>
  <si>
    <t>IT001E04086006</t>
  </si>
  <si>
    <t>IT001E04085991</t>
  </si>
  <si>
    <t>CURA CARPIGNANO</t>
  </si>
  <si>
    <t>IT001E00081507</t>
  </si>
  <si>
    <t>CERTOSA DI PAVIA</t>
  </si>
  <si>
    <t>IT001E04021685</t>
  </si>
  <si>
    <t>IT001E04086113</t>
  </si>
  <si>
    <t>IT001E00119666</t>
  </si>
  <si>
    <t>IT001E04068350</t>
  </si>
  <si>
    <t>IT001E04021738</t>
  </si>
  <si>
    <t>IT001E04021716</t>
  </si>
  <si>
    <t>IT001E04021693</t>
  </si>
  <si>
    <t>MARCIGNAGO</t>
  </si>
  <si>
    <t>IT001E04085958</t>
  </si>
  <si>
    <t>IT001E04086109</t>
  </si>
  <si>
    <t>IT001E00081477</t>
  </si>
  <si>
    <t>BEREGUARDO</t>
  </si>
  <si>
    <t>IT001E04021722</t>
  </si>
  <si>
    <t>IT001E00081491</t>
  </si>
  <si>
    <t>CASORATE PRIMO</t>
  </si>
  <si>
    <t>IT001E00081489</t>
  </si>
  <si>
    <t>IT001E04021711</t>
  </si>
  <si>
    <t>IT001E04021704</t>
  </si>
  <si>
    <t>IT001E04086118</t>
  </si>
  <si>
    <t>IT001E04086101</t>
  </si>
  <si>
    <t>IT001E04086035</t>
  </si>
  <si>
    <t>IT001E19492749</t>
  </si>
  <si>
    <t>BORNASCO</t>
  </si>
  <si>
    <t>IT001E04363774</t>
  </si>
  <si>
    <t>LINAROLO</t>
  </si>
  <si>
    <t>IT001E15005249</t>
  </si>
  <si>
    <t>CERANOVA</t>
  </si>
  <si>
    <t>IT001E04363922</t>
  </si>
  <si>
    <t>VALLE SALIMBENE</t>
  </si>
  <si>
    <t>IT001E19476561</t>
  </si>
  <si>
    <t>IT001E19383516</t>
  </si>
  <si>
    <t>IT001E14278648</t>
  </si>
  <si>
    <t>IT001E17214774</t>
  </si>
  <si>
    <t>TRAVACO' SICCOMARIO</t>
  </si>
  <si>
    <t>IT001E17132592</t>
  </si>
  <si>
    <t>IT001E04491881</t>
  </si>
  <si>
    <t>TORRE D'ISOLA</t>
  </si>
  <si>
    <t>IT001E17351800</t>
  </si>
  <si>
    <t>Cava Manara</t>
  </si>
  <si>
    <t>IT001E04363764</t>
  </si>
  <si>
    <t>IT001E04363921</t>
  </si>
  <si>
    <t>IT001E19392598</t>
  </si>
  <si>
    <t>IT001E04363753</t>
  </si>
  <si>
    <t>IT001E19413669</t>
  </si>
  <si>
    <t>SAN GENESIO ED UNITI</t>
  </si>
  <si>
    <t>IT001E19383561</t>
  </si>
  <si>
    <t>IT001E15199534</t>
  </si>
  <si>
    <t>ZECCONE</t>
  </si>
  <si>
    <t>IT001E00081637</t>
  </si>
  <si>
    <t>IT001E00081634</t>
  </si>
  <si>
    <t>IT001E00081630</t>
  </si>
  <si>
    <t>IT001E00119638</t>
  </si>
  <si>
    <t>IT001E04021697</t>
  </si>
  <si>
    <t>IT001E04068433</t>
  </si>
  <si>
    <t>IT001E00081625</t>
  </si>
  <si>
    <t>IT001E00081582</t>
  </si>
  <si>
    <t>IT001E04021708</t>
  </si>
  <si>
    <t>IT001E04068322</t>
  </si>
  <si>
    <t>IT001E17153260</t>
  </si>
  <si>
    <t>IT001E04085997</t>
  </si>
  <si>
    <t>IT001E04085988</t>
  </si>
  <si>
    <t>IT001E04021720</t>
  </si>
  <si>
    <t>IT001E19491231</t>
  </si>
  <si>
    <t>IT001E04086031</t>
  </si>
  <si>
    <t>IT001E14284708</t>
  </si>
  <si>
    <t>IT001E14640693</t>
  </si>
  <si>
    <t>TRIVOLZIO</t>
  </si>
  <si>
    <t>IT001E19386933</t>
  </si>
  <si>
    <t>IT001E19493657</t>
  </si>
  <si>
    <t>IT001E16561584</t>
  </si>
  <si>
    <t>RONCARO</t>
  </si>
  <si>
    <t>IT001E04068403</t>
  </si>
  <si>
    <t>IT001E04098927</t>
  </si>
  <si>
    <t>IT001E04021688</t>
  </si>
  <si>
    <t>IT001E04085962</t>
  </si>
  <si>
    <t>IT001E04085953</t>
  </si>
  <si>
    <t>IT001E04085935</t>
  </si>
  <si>
    <t>IT001E04086106</t>
  </si>
  <si>
    <t>IT001E19419704</t>
  </si>
  <si>
    <t>IT001E14092592</t>
  </si>
  <si>
    <t>IT001E04363752</t>
  </si>
  <si>
    <t>IT001E19468174</t>
  </si>
  <si>
    <t>IT001E04085980</t>
  </si>
  <si>
    <t>IT001E04085971</t>
  </si>
  <si>
    <t>IT001E04068396</t>
  </si>
  <si>
    <t>IT001E04085976</t>
  </si>
  <si>
    <t>IT001E04086071</t>
  </si>
  <si>
    <t>IT001E04086010</t>
  </si>
  <si>
    <t>IT001E04086001</t>
  </si>
  <si>
    <t>IT001E04068443</t>
  </si>
  <si>
    <t>IT001E04068448</t>
  </si>
  <si>
    <t>IT001E04068437</t>
  </si>
  <si>
    <t>IT001E04068428</t>
  </si>
  <si>
    <t>IT001E04086128</t>
  </si>
  <si>
    <t>IT001E04086123</t>
  </si>
  <si>
    <t>IT001E04086132</t>
  </si>
  <si>
    <t>IT001E04086052</t>
  </si>
  <si>
    <t>IT001E04086152</t>
  </si>
  <si>
    <t>IT001E04086141</t>
  </si>
  <si>
    <t>IT001E04086137</t>
  </si>
  <si>
    <t>IT001E04085940</t>
  </si>
  <si>
    <t>IT001E04085984</t>
  </si>
  <si>
    <t>IT001E19391555</t>
  </si>
  <si>
    <t>IT001E14622859</t>
  </si>
  <si>
    <t>IT001E15607608</t>
  </si>
  <si>
    <t>IT001E14622860</t>
  </si>
  <si>
    <t>IT001E14622873</t>
  </si>
  <si>
    <t>IT001E16113398</t>
  </si>
  <si>
    <t>IT001E14622424</t>
  </si>
  <si>
    <t>IT001E15607606</t>
  </si>
  <si>
    <t>IT001E14622432</t>
  </si>
  <si>
    <t>IT001E15509403</t>
  </si>
  <si>
    <t>SAN MARTINO SICCOMARIO</t>
  </si>
  <si>
    <t>IT001E19390208</t>
  </si>
  <si>
    <t>IT001E19391554</t>
  </si>
  <si>
    <t>IT001E19392918</t>
  </si>
  <si>
    <t>IT001E19403738</t>
  </si>
  <si>
    <t>IT001E15620921</t>
  </si>
  <si>
    <t>IT001E19494548</t>
  </si>
  <si>
    <t>IT001E19391389</t>
  </si>
  <si>
    <t>IT001E19412384</t>
  </si>
  <si>
    <t>IT001E19387981</t>
  </si>
  <si>
    <t>IT001E16113395</t>
  </si>
  <si>
    <t>IT001E19388570</t>
  </si>
  <si>
    <t>IT001E19391847</t>
  </si>
  <si>
    <t>IT001E17768707</t>
  </si>
  <si>
    <t>IT001E17221643</t>
  </si>
  <si>
    <t>IT001E16046209</t>
  </si>
  <si>
    <t>IT001E17259473</t>
  </si>
  <si>
    <t>IT001E19413967</t>
  </si>
  <si>
    <t>IT001E17183076</t>
  </si>
  <si>
    <t>IT001E19402504</t>
  </si>
  <si>
    <t>IT001E17806073</t>
  </si>
  <si>
    <t>IT001E17209699</t>
  </si>
  <si>
    <t>IT001E19392924</t>
  </si>
  <si>
    <t>IT001E00081599</t>
  </si>
  <si>
    <t>IT001E00119635</t>
  </si>
  <si>
    <t>IT001E00119630</t>
  </si>
  <si>
    <t>IT001E04068361</t>
  </si>
  <si>
    <t>IT001E04068343</t>
  </si>
  <si>
    <t>IT001E04068338</t>
  </si>
  <si>
    <t>IT001E04068329</t>
  </si>
  <si>
    <t>IT001E04021734</t>
  </si>
  <si>
    <t>IT001E04021721</t>
  </si>
  <si>
    <t>IT001E04068385</t>
  </si>
  <si>
    <t>IT001E04068380</t>
  </si>
  <si>
    <t>IT001E04068375</t>
  </si>
  <si>
    <t>IT001E04068368</t>
  </si>
  <si>
    <t>IT001E04068408</t>
  </si>
  <si>
    <t>IT001E04068390</t>
  </si>
  <si>
    <t>IT001E04068458</t>
  </si>
  <si>
    <t>IT001E04068527</t>
  </si>
  <si>
    <t>IT001E04068522</t>
  </si>
  <si>
    <t>IT001E04068556</t>
  </si>
  <si>
    <t>IT001E04068547</t>
  </si>
  <si>
    <t>IT001E04068532</t>
  </si>
  <si>
    <t>IT001E04068518</t>
  </si>
  <si>
    <t>IT001E04068508</t>
  </si>
  <si>
    <t>IT001E04068503</t>
  </si>
  <si>
    <t>IT001E04068498</t>
  </si>
  <si>
    <t>IT001E04068490</t>
  </si>
  <si>
    <t>IT001E04068486</t>
  </si>
  <si>
    <t>IT001E04068481</t>
  </si>
  <si>
    <t>IT001E04068477</t>
  </si>
  <si>
    <t>IT001E04068468</t>
  </si>
  <si>
    <t>IT001E04068423</t>
  </si>
  <si>
    <t>IT001E04187301</t>
  </si>
  <si>
    <t>IT001E04187300</t>
  </si>
  <si>
    <t>IT001E04068473</t>
  </si>
  <si>
    <t>IT001E04068463</t>
  </si>
  <si>
    <t>IT001E04068453</t>
  </si>
  <si>
    <t>IT001E04068357</t>
  </si>
  <si>
    <t>IT001E04086086</t>
  </si>
  <si>
    <t>IT001E04086075</t>
  </si>
  <si>
    <t>IT001E19463535</t>
  </si>
  <si>
    <t>IT001E19421448</t>
  </si>
  <si>
    <t>IT001E16219654</t>
  </si>
  <si>
    <t>IT001E17645547</t>
  </si>
  <si>
    <t>IT001E16241991</t>
  </si>
  <si>
    <t>IT001E04715520</t>
  </si>
  <si>
    <t>VIA PO, 65</t>
  </si>
  <si>
    <t>BREME</t>
  </si>
  <si>
    <t>IT001E04650909</t>
  </si>
  <si>
    <t>VIA ABBAZIA S. PIETRO, 19</t>
  </si>
  <si>
    <t>IT001E04715519</t>
  </si>
  <si>
    <t>VIA MAGNANI, SN</t>
  </si>
  <si>
    <t>IT001E04715518</t>
  </si>
  <si>
    <t>IT001E17668059</t>
  </si>
  <si>
    <t>FERRERA ERBOGNONE</t>
  </si>
  <si>
    <t>IT001E04715527</t>
  </si>
  <si>
    <t>VICOLO ERBOGNONE, SN</t>
  </si>
  <si>
    <t>IT001E04715526</t>
  </si>
  <si>
    <t>IT001E04491990</t>
  </si>
  <si>
    <t>VIA CIRCONVALLAZIONE, SN</t>
  </si>
  <si>
    <t>IT001E04715529</t>
  </si>
  <si>
    <t>VIA CORTI, SN</t>
  </si>
  <si>
    <t>GAMBARANA</t>
  </si>
  <si>
    <t>IT001E04715531</t>
  </si>
  <si>
    <t>IT001E04715530</t>
  </si>
  <si>
    <t>IT001E04715535</t>
  </si>
  <si>
    <t>IT001E04715534</t>
  </si>
  <si>
    <t>VIA CALDERA, 31</t>
  </si>
  <si>
    <t>IT001E04727920</t>
  </si>
  <si>
    <t>VICOLO DE MARTINI, 24</t>
  </si>
  <si>
    <t>MEDE</t>
  </si>
  <si>
    <t>IT001E04715540</t>
  </si>
  <si>
    <t>FRAZIONE TORTOROLO, SN</t>
  </si>
  <si>
    <t>IT001E04715545</t>
  </si>
  <si>
    <t>VIALE UNIONE SOVIETICA, SN</t>
  </si>
  <si>
    <t>IT001E04715544</t>
  </si>
  <si>
    <t>IT001E16001445</t>
  </si>
  <si>
    <t>IT001E04715543</t>
  </si>
  <si>
    <t>STRADA SEMIANA, SNC</t>
  </si>
  <si>
    <t>IT001E04715549</t>
  </si>
  <si>
    <t>STRADA TIRO A SEGNO, SN</t>
  </si>
  <si>
    <t>IT001E16341876</t>
  </si>
  <si>
    <t>VIA CHIESA BALOSSA, SN</t>
  </si>
  <si>
    <t>MEZZANA BIGLI</t>
  </si>
  <si>
    <t>IT001E04715552</t>
  </si>
  <si>
    <t>FRAZIONE CASONI - VIA AGOG, SN</t>
  </si>
  <si>
    <t>IT001E04715550</t>
  </si>
  <si>
    <t>VICOLO PROTTI, SN</t>
  </si>
  <si>
    <t>IT001E04715551</t>
  </si>
  <si>
    <t>VIA DOSSO, SN</t>
  </si>
  <si>
    <t>IT001E04715553</t>
  </si>
  <si>
    <t>IT001E17801105</t>
  </si>
  <si>
    <t>IT001E17345245</t>
  </si>
  <si>
    <t>IT001E04715564</t>
  </si>
  <si>
    <t>CASCINA MOLINO, SN</t>
  </si>
  <si>
    <t>OLEVANO DI LOMELLINA</t>
  </si>
  <si>
    <t>IT001E04715563</t>
  </si>
  <si>
    <t>VIA VITTORIO EMANUELE, SN</t>
  </si>
  <si>
    <t>IT001E04492027</t>
  </si>
  <si>
    <t>IT001E04715567</t>
  </si>
  <si>
    <t>VIA MATTEOTTI, SN</t>
  </si>
  <si>
    <t>OTTOBIANO</t>
  </si>
  <si>
    <t>IT001E04491945</t>
  </si>
  <si>
    <t>VIA STAZIONE, SN</t>
  </si>
  <si>
    <t>PIEVE ALBIGNOLA</t>
  </si>
  <si>
    <t>IT001E04491946</t>
  </si>
  <si>
    <t>VIA PO, SN</t>
  </si>
  <si>
    <t>IT001E04572042</t>
  </si>
  <si>
    <t>IT001E19780879</t>
  </si>
  <si>
    <t>IT001E04715573</t>
  </si>
  <si>
    <t>VIA VITTORIO VENETO, 2</t>
  </si>
  <si>
    <t>SAN GIORGIO DI LOMELLINA</t>
  </si>
  <si>
    <t>IT001E04715575</t>
  </si>
  <si>
    <t>VIA SAN BERNARDO, SN</t>
  </si>
  <si>
    <t>IT001E04715459</t>
  </si>
  <si>
    <t>VIA LORETO, SN</t>
  </si>
  <si>
    <t>SANNAZZARO DE' BURGONDI</t>
  </si>
  <si>
    <t>IT001E04715458</t>
  </si>
  <si>
    <t>PIAZZA PALESTRO, SN</t>
  </si>
  <si>
    <t>IT001E04715463</t>
  </si>
  <si>
    <t>VIA GRAMSCI, SN</t>
  </si>
  <si>
    <t>IT001E04715461</t>
  </si>
  <si>
    <t>IT001E04715462</t>
  </si>
  <si>
    <t>IT001E04715460</t>
  </si>
  <si>
    <t>IT001E04715457</t>
  </si>
  <si>
    <t>VIALE ITALIA, SN</t>
  </si>
  <si>
    <t>IT001E17794510</t>
  </si>
  <si>
    <t>VIA VOLTA, SN</t>
  </si>
  <si>
    <t>IT001E04715581</t>
  </si>
  <si>
    <t>VIA PALESTRO, SN</t>
  </si>
  <si>
    <t>SARTIRANA LOMELLINA</t>
  </si>
  <si>
    <t>IT001E04715578</t>
  </si>
  <si>
    <t>VIA ALESSANDRIA, 3</t>
  </si>
  <si>
    <t>IT001E04715582</t>
  </si>
  <si>
    <t>VIA RAITE', 69</t>
  </si>
  <si>
    <t>IT001E04715580</t>
  </si>
  <si>
    <t>IT001E04715464</t>
  </si>
  <si>
    <t>VIA OLIVETTI, SN</t>
  </si>
  <si>
    <t>SCALDASOLE</t>
  </si>
  <si>
    <t>IT001E04715466</t>
  </si>
  <si>
    <t>STRADA PROV. SANNAZARO-SCALDASOLE, SN</t>
  </si>
  <si>
    <t>IT001E04715467</t>
  </si>
  <si>
    <t>STRADA BARCA, SN</t>
  </si>
  <si>
    <t>IT001E04715584</t>
  </si>
  <si>
    <t>VIA DUCA DEGLI ABRUZZI, 10 BIS</t>
  </si>
  <si>
    <t>SEMIANA</t>
  </si>
  <si>
    <t>IT001E04715583</t>
  </si>
  <si>
    <t>VIA MARCONI, SN</t>
  </si>
  <si>
    <t>IT001E04715586</t>
  </si>
  <si>
    <t>VIA BASSIGNANA, SN</t>
  </si>
  <si>
    <t>SUARDI</t>
  </si>
  <si>
    <t>IT001E04715585</t>
  </si>
  <si>
    <t>VIA NUOVA, 22</t>
  </si>
  <si>
    <t>IT001E04715588</t>
  </si>
  <si>
    <t>VIA MOLINO, SN</t>
  </si>
  <si>
    <t>IT001E04715587</t>
  </si>
  <si>
    <t>VIA CASSINERA, SN</t>
  </si>
  <si>
    <t>IT001E04715593</t>
  </si>
  <si>
    <t>STRADA CAPPELLETTA, SN</t>
  </si>
  <si>
    <t>VALLE LOMELLINA</t>
  </si>
  <si>
    <t>IT001E04715594</t>
  </si>
  <si>
    <t>VIA PRATI, SN</t>
  </si>
  <si>
    <t>IT001E04715590</t>
  </si>
  <si>
    <t>VIA BREME, SN</t>
  </si>
  <si>
    <t>IT001E04715602</t>
  </si>
  <si>
    <t>VICOLO DELLE SCUOLE, SN</t>
  </si>
  <si>
    <t>ZEME</t>
  </si>
  <si>
    <t>IT001E04715599</t>
  </si>
  <si>
    <t>VIA PALLAVICINO, SN</t>
  </si>
  <si>
    <t>IT001E04715597</t>
  </si>
  <si>
    <t>VIA VELEZZO, SN</t>
  </si>
  <si>
    <t>IT001E04715595</t>
  </si>
  <si>
    <t>IT001E04715596</t>
  </si>
  <si>
    <t>IT001E04715601</t>
  </si>
  <si>
    <t>VICOLO DEI PRATI, SN</t>
  </si>
  <si>
    <t>IT001E04715598</t>
  </si>
  <si>
    <t>VICOLO CAVOUR, SN</t>
  </si>
  <si>
    <t>IT001E04715600</t>
  </si>
  <si>
    <t>VICOLO DELLE MONDINE, SN</t>
  </si>
  <si>
    <t>IT001E04491910</t>
  </si>
  <si>
    <t>CASCINA BELVEDERE, SN</t>
  </si>
  <si>
    <t>ZINASCO</t>
  </si>
  <si>
    <t>IT001E19394777</t>
  </si>
  <si>
    <t>VIA MARCONI, 16</t>
  </si>
  <si>
    <t>IT001E04873783</t>
  </si>
  <si>
    <t>VIA BIRBANTERA, SN</t>
  </si>
  <si>
    <t>IT001E04491914</t>
  </si>
  <si>
    <t>PIAZZA WEIL WEISS, SN</t>
  </si>
  <si>
    <t>IT001E04491911</t>
  </si>
  <si>
    <t>VIA SOMMO, SN</t>
  </si>
  <si>
    <t>IT001E15118787</t>
  </si>
  <si>
    <t>VIA RURALI, SN</t>
  </si>
  <si>
    <t>IT001E16048990</t>
  </si>
  <si>
    <t>IT001E04496968</t>
  </si>
  <si>
    <t>IT001E04491913</t>
  </si>
  <si>
    <t>ACAOP S.P.A.</t>
  </si>
  <si>
    <t>IT001E00218295</t>
  </si>
  <si>
    <t>IT001E04034487</t>
  </si>
  <si>
    <t>IT001E04034491</t>
  </si>
  <si>
    <t>IT001E04042816</t>
  </si>
  <si>
    <t>IT001E04042820</t>
  </si>
  <si>
    <t>IT001E04042825</t>
  </si>
  <si>
    <t>IT001E04042827</t>
  </si>
  <si>
    <t>GERENZAGO</t>
  </si>
  <si>
    <t>IT001E04042832</t>
  </si>
  <si>
    <t>IT001E04042836</t>
  </si>
  <si>
    <t>IT001E04042845</t>
  </si>
  <si>
    <t>IT001E04042856</t>
  </si>
  <si>
    <t>IT001E04042861</t>
  </si>
  <si>
    <t>IT001E04042866</t>
  </si>
  <si>
    <t>IT001E04042872</t>
  </si>
  <si>
    <t>MONTALTO PAVESE</t>
  </si>
  <si>
    <t>IT001E04042875</t>
  </si>
  <si>
    <t>IT001E04042886</t>
  </si>
  <si>
    <t>IT001E04042890</t>
  </si>
  <si>
    <t>IT001E04042894</t>
  </si>
  <si>
    <t>IT001E04042898</t>
  </si>
  <si>
    <t>IT001E04042908</t>
  </si>
  <si>
    <t>IT001E04042917</t>
  </si>
  <si>
    <t>IT001E04042921</t>
  </si>
  <si>
    <t>IT001E04042949</t>
  </si>
  <si>
    <t>VALVERDE</t>
  </si>
  <si>
    <t>IT001E04042953</t>
  </si>
  <si>
    <t>IT001E04042956</t>
  </si>
  <si>
    <t>IT001E04042960</t>
  </si>
  <si>
    <t>IT001E04042964</t>
  </si>
  <si>
    <t>IT001E04042970</t>
  </si>
  <si>
    <t>IT001E04042974</t>
  </si>
  <si>
    <t>IT001E04042977</t>
  </si>
  <si>
    <t>IT001E04042983</t>
  </si>
  <si>
    <t>INVERNO E MONTELEONE</t>
  </si>
  <si>
    <t>IT001E04042988</t>
  </si>
  <si>
    <t>IT001E04042993</t>
  </si>
  <si>
    <t>IT001E04042997</t>
  </si>
  <si>
    <t>IT001E04043008</t>
  </si>
  <si>
    <t>IT001E04043016</t>
  </si>
  <si>
    <t>IT001E04043020</t>
  </si>
  <si>
    <t>IT001E04043030</t>
  </si>
  <si>
    <t>IT001E04043045</t>
  </si>
  <si>
    <t>IT001E04043049</t>
  </si>
  <si>
    <t>SAN DAMIANO AL COLLE</t>
  </si>
  <si>
    <t>IT001E04043057</t>
  </si>
  <si>
    <t>SANTA MARIA DELLA VERSA</t>
  </si>
  <si>
    <t>IT001E04043060</t>
  </si>
  <si>
    <t>IT001E04043069</t>
  </si>
  <si>
    <t>CANEVINO</t>
  </si>
  <si>
    <t>IT001E04043074</t>
  </si>
  <si>
    <t>CANNETO PAVESE</t>
  </si>
  <si>
    <t>IT001E04043078</t>
  </si>
  <si>
    <t>IT001E04043083</t>
  </si>
  <si>
    <t>IT001E04043087</t>
  </si>
  <si>
    <t>IT001E04043092</t>
  </si>
  <si>
    <t>IT001E04043097</t>
  </si>
  <si>
    <t>IT001E04043101</t>
  </si>
  <si>
    <t>IT001E04043106</t>
  </si>
  <si>
    <t>MONTU' BECCARIA</t>
  </si>
  <si>
    <t>IT001E04043111</t>
  </si>
  <si>
    <t>IT001E04043115</t>
  </si>
  <si>
    <t>IT001E04043119</t>
  </si>
  <si>
    <t>IT001E04043126</t>
  </si>
  <si>
    <t>IT001E04043130</t>
  </si>
  <si>
    <t>IT001E04043135</t>
  </si>
  <si>
    <t>VOLPARA</t>
  </si>
  <si>
    <t>IT001E04043139</t>
  </si>
  <si>
    <t>IT001E04043143</t>
  </si>
  <si>
    <t>IT001E04043147</t>
  </si>
  <si>
    <t>IT001E04043152</t>
  </si>
  <si>
    <t>IT001E04043164</t>
  </si>
  <si>
    <t>IT001E04043172</t>
  </si>
  <si>
    <t>IT001E04043177</t>
  </si>
  <si>
    <t>IT001E04045966</t>
  </si>
  <si>
    <t>IT001E04045970</t>
  </si>
  <si>
    <t>MONTECALVO VERSIGGIA</t>
  </si>
  <si>
    <t>IT001E04045973</t>
  </si>
  <si>
    <t>IT001E04364125</t>
  </si>
  <si>
    <t>VERRUA PO</t>
  </si>
  <si>
    <t>IT001E04364126</t>
  </si>
  <si>
    <t>IT001E04492166</t>
  </si>
  <si>
    <t>MEZZANINO</t>
  </si>
  <si>
    <t>IT001E16152780</t>
  </si>
  <si>
    <t>IT001E16481727</t>
  </si>
  <si>
    <t>IT001E16486531</t>
  </si>
  <si>
    <t>IT001E16535041</t>
  </si>
  <si>
    <t>IT001E17610879</t>
  </si>
  <si>
    <t>IT001E17663850</t>
  </si>
  <si>
    <t>IT001E17703074</t>
  </si>
  <si>
    <t>IT001E17787607</t>
  </si>
  <si>
    <t>IT001E19406254</t>
  </si>
  <si>
    <t>IT001E19476060</t>
  </si>
  <si>
    <t>IT001E19480402</t>
  </si>
  <si>
    <t>COSTA DE' NOBILI</t>
  </si>
  <si>
    <t>IT001E19924797</t>
  </si>
  <si>
    <t>IT001E19937903</t>
  </si>
  <si>
    <t>IT001E19941056</t>
  </si>
  <si>
    <t>IT001E19941102</t>
  </si>
  <si>
    <t>IT001E19946738</t>
  </si>
  <si>
    <t>IT001E17683231</t>
  </si>
  <si>
    <t>FRASCAROLO</t>
  </si>
  <si>
    <t>IT001E17705231</t>
  </si>
  <si>
    <t>IT001E18323099</t>
  </si>
  <si>
    <t>IT001E17690553</t>
  </si>
  <si>
    <t>IT001E17691127</t>
  </si>
  <si>
    <t>IT001E18329055</t>
  </si>
  <si>
    <t>MORTARA</t>
  </si>
  <si>
    <t>IT001E18329054</t>
  </si>
  <si>
    <t>IT001E18300527</t>
  </si>
  <si>
    <t>IT001E18301386</t>
  </si>
  <si>
    <t>IT001E18318709</t>
  </si>
  <si>
    <t>SANTA GIULETTA</t>
  </si>
  <si>
    <t>IT001E17687353</t>
  </si>
  <si>
    <t>CAVA MANARA</t>
  </si>
  <si>
    <t>IT001E00081602</t>
  </si>
  <si>
    <t>VIA DONEGANI, 17</t>
  </si>
  <si>
    <t>IT001E16233899</t>
  </si>
  <si>
    <t>Viale Sauro SN</t>
  </si>
  <si>
    <t>IT001E16165246</t>
  </si>
  <si>
    <t>Via Rismondo 12</t>
  </si>
  <si>
    <t>IT001E16106657</t>
  </si>
  <si>
    <t>Viale Canton Ticino SN</t>
  </si>
  <si>
    <t>IT001E16233897</t>
  </si>
  <si>
    <t>Via Indipendenza SN</t>
  </si>
  <si>
    <t>IT001E04021726</t>
  </si>
  <si>
    <t>Strada Montebellino SN</t>
  </si>
  <si>
    <t>IT001E00119625</t>
  </si>
  <si>
    <t>Via Trieste 23</t>
  </si>
  <si>
    <t>IT001E04363765</t>
  </si>
  <si>
    <t>Via Torre dei Torti</t>
  </si>
  <si>
    <t>IT001E04363763</t>
  </si>
  <si>
    <t>Via Bartoli</t>
  </si>
  <si>
    <t>IT001E04363761</t>
  </si>
  <si>
    <t>IT001E04086049</t>
  </si>
  <si>
    <t>IT001E15568245</t>
  </si>
  <si>
    <t>IT001E14235757</t>
  </si>
  <si>
    <t>IT001E14582977</t>
  </si>
  <si>
    <t>P.le Ghinaglia SN</t>
  </si>
  <si>
    <t>VEDI FOGLIO SEDI</t>
  </si>
  <si>
    <t>Previsione 2016-17</t>
  </si>
  <si>
    <t>Intestatario utenze</t>
  </si>
  <si>
    <t>DISTRIBUTORE</t>
  </si>
  <si>
    <t>Livello di Tensione</t>
  </si>
  <si>
    <t>POTENZA IMPEGNATA [kW]</t>
  </si>
  <si>
    <t>tot</t>
  </si>
  <si>
    <t>SAN CIPRIANO PO</t>
  </si>
  <si>
    <t>CASTELLO D'AGOGNA</t>
  </si>
  <si>
    <t>CERGNAGO</t>
  </si>
  <si>
    <t>CERETTO LOMELLINA</t>
  </si>
  <si>
    <t>CILAVEGNA</t>
  </si>
  <si>
    <t>IT001E00081464</t>
  </si>
  <si>
    <t>ALBUZZANO</t>
  </si>
  <si>
    <t>IT001E00081468</t>
  </si>
  <si>
    <t>BADIA PAVESE</t>
  </si>
  <si>
    <t>IT001E04562186</t>
  </si>
  <si>
    <t>BASCAPE'</t>
  </si>
  <si>
    <t>IT001E00081509</t>
  </si>
  <si>
    <t>CHIGNOLO PO</t>
  </si>
  <si>
    <t>IT001E00081511</t>
  </si>
  <si>
    <t>IT001E00081513</t>
  </si>
  <si>
    <t>IT001E00081518</t>
  </si>
  <si>
    <t>COPIANO</t>
  </si>
  <si>
    <t>IT001E00081524</t>
  </si>
  <si>
    <t>IT001E00119583</t>
  </si>
  <si>
    <t>IT001E00081547</t>
  </si>
  <si>
    <t>LANDRIANO</t>
  </si>
  <si>
    <t>IT001E00081549</t>
  </si>
  <si>
    <t>IT001E00081551</t>
  </si>
  <si>
    <t>IT001E00119595</t>
  </si>
  <si>
    <t>IT001E17222946</t>
  </si>
  <si>
    <t>IT001E00119599</t>
  </si>
  <si>
    <t>MAGHERNO</t>
  </si>
  <si>
    <t>IT001E19383990</t>
  </si>
  <si>
    <t>MARZANO</t>
  </si>
  <si>
    <t>IT001E00081566</t>
  </si>
  <si>
    <t>MIRADOLO TERME</t>
  </si>
  <si>
    <t>IT001E00119602</t>
  </si>
  <si>
    <t>IT001E00119640</t>
  </si>
  <si>
    <t>PIEVE PORTO MORONE</t>
  </si>
  <si>
    <t>IT001E00081671</t>
  </si>
  <si>
    <t>SANTA CRISTINA E BISSONE</t>
  </si>
  <si>
    <t>IT001E00081679</t>
  </si>
  <si>
    <t>SIZIANO</t>
  </si>
  <si>
    <t>IT001E00119652</t>
  </si>
  <si>
    <t>IT001E00119653</t>
  </si>
  <si>
    <t>IT001E00081685</t>
  </si>
  <si>
    <t>TORRE D'ARESE</t>
  </si>
  <si>
    <t>IT001E00081692</t>
  </si>
  <si>
    <t>TORREVECCHIA PIA</t>
  </si>
  <si>
    <t>IT001E00119658</t>
  </si>
  <si>
    <t>IT001E00119659</t>
  </si>
  <si>
    <t>IT001E00119668</t>
  </si>
  <si>
    <t>VILLANTERIO</t>
  </si>
  <si>
    <t>IT001E00119669</t>
  </si>
  <si>
    <t>IT001E00081715</t>
  </si>
  <si>
    <t>VISTARINO</t>
  </si>
  <si>
    <t>IT001E00081717</t>
  </si>
  <si>
    <t>IT001E00081462</t>
  </si>
  <si>
    <t>IT001E00081467</t>
  </si>
  <si>
    <t>IT001E04013959</t>
  </si>
  <si>
    <t>IT001E04013957</t>
  </si>
  <si>
    <t>IT001E04184863</t>
  </si>
  <si>
    <t>IT001E15666952</t>
  </si>
  <si>
    <t>IT001E00081538</t>
  </si>
  <si>
    <t>IT001E04162119</t>
  </si>
  <si>
    <t>IT001E04184865</t>
  </si>
  <si>
    <t>IT001E04013958</t>
  </si>
  <si>
    <t>IT001E00119598</t>
  </si>
  <si>
    <t>IT001E04011272</t>
  </si>
  <si>
    <t>IT001E04011359</t>
  </si>
  <si>
    <t>IT001E04013911</t>
  </si>
  <si>
    <t>MONTICELLI PAVESE</t>
  </si>
  <si>
    <t>IT001E00081651</t>
  </si>
  <si>
    <t>IT001E00119649</t>
  </si>
  <si>
    <t>IT001E00081675</t>
  </si>
  <si>
    <t>IT001E00081691</t>
  </si>
  <si>
    <t>IT001E00081693</t>
  </si>
  <si>
    <t>IT001E00119660</t>
  </si>
  <si>
    <t>IT001E04014694</t>
  </si>
  <si>
    <t>IT001E04143314</t>
  </si>
  <si>
    <t>IT001E00081463</t>
  </si>
  <si>
    <t>IT001E00081512</t>
  </si>
  <si>
    <t>IT001E00081515</t>
  </si>
  <si>
    <t>IT001E00081516</t>
  </si>
  <si>
    <t>IT001E00119578</t>
  </si>
  <si>
    <t>IT001E00119579</t>
  </si>
  <si>
    <t>IT001E00124414</t>
  </si>
  <si>
    <t>IT001E04162115</t>
  </si>
  <si>
    <t>IT001E16091680</t>
  </si>
  <si>
    <t>IT001E00119582</t>
  </si>
  <si>
    <t>IT001E00119584</t>
  </si>
  <si>
    <t>IT001E04011276</t>
  </si>
  <si>
    <t>IT001E04095426</t>
  </si>
  <si>
    <t>IT001E04184864</t>
  </si>
  <si>
    <t>IT001E00119593</t>
  </si>
  <si>
    <t>IT001E17354217</t>
  </si>
  <si>
    <t>IT001E19392580</t>
  </si>
  <si>
    <t>IT001E00081557</t>
  </si>
  <si>
    <t>IT001E00081558</t>
  </si>
  <si>
    <t>IT001E00119597</t>
  </si>
  <si>
    <t>IT001E04073005</t>
  </si>
  <si>
    <t>IT001E16114920</t>
  </si>
  <si>
    <t>IT001E04011356</t>
  </si>
  <si>
    <t>IT001E04184866</t>
  </si>
  <si>
    <t>IT001E14695317</t>
  </si>
  <si>
    <t>IT001E19469983</t>
  </si>
  <si>
    <t>IT001E00119603</t>
  </si>
  <si>
    <t>IT001E00081570</t>
  </si>
  <si>
    <t>IT001E00081571</t>
  </si>
  <si>
    <t>IT001E04011350</t>
  </si>
  <si>
    <t>IT001E04072983</t>
  </si>
  <si>
    <t>IT001E16157992</t>
  </si>
  <si>
    <t>IT001E00081670</t>
  </si>
  <si>
    <t>IT001E04011330</t>
  </si>
  <si>
    <t>IT001E04011333</t>
  </si>
  <si>
    <t>IT001E04011336</t>
  </si>
  <si>
    <t>IT001E04011339</t>
  </si>
  <si>
    <t>IT001E04011343</t>
  </si>
  <si>
    <t>IT001E04011347</t>
  </si>
  <si>
    <t>IT001E00119655</t>
  </si>
  <si>
    <t>IT001E00081695</t>
  </si>
  <si>
    <t>IT001E00081696</t>
  </si>
  <si>
    <t>IT001E04011326</t>
  </si>
  <si>
    <t>IT001E00081700</t>
  </si>
  <si>
    <t>IT001E00081701</t>
  </si>
  <si>
    <t>IT001E00081703</t>
  </si>
  <si>
    <t>IT001E04184876</t>
  </si>
  <si>
    <t>IT001E04184877</t>
  </si>
  <si>
    <t>IT001E16063119</t>
  </si>
  <si>
    <t>IT001E16063589</t>
  </si>
  <si>
    <t>IT001E04915062</t>
  </si>
  <si>
    <t>CORNALE E BASTIDA</t>
  </si>
  <si>
    <t>GODIASCO SALICE TERME</t>
  </si>
  <si>
    <t>SANT'ALESSIO CON VIALONE</t>
  </si>
  <si>
    <t>VIDIGULFO</t>
  </si>
  <si>
    <t>CARBONARA AL TICINO</t>
  </si>
  <si>
    <t>VILLANOVA D'ARDENGHI</t>
  </si>
  <si>
    <t>BATTUDA</t>
  </si>
  <si>
    <t>IT001E18293741</t>
  </si>
  <si>
    <t>S.P. SANNAZ.-VOGHERA, SN</t>
  </si>
  <si>
    <t>IT001E18286535</t>
  </si>
  <si>
    <t>IT001E18286517</t>
  </si>
  <si>
    <t>IT001E18254471</t>
  </si>
  <si>
    <t>IT001E18286511</t>
  </si>
  <si>
    <t>IT001E18247488</t>
  </si>
  <si>
    <t>IT001E18235988</t>
  </si>
  <si>
    <t>FILIGHERA</t>
  </si>
  <si>
    <t>IT001E19693833</t>
  </si>
  <si>
    <t>IT001E16082707</t>
  </si>
  <si>
    <t>IT001E04222023</t>
  </si>
  <si>
    <t>IT001E14733377</t>
  </si>
  <si>
    <t>IT001E04222018</t>
  </si>
  <si>
    <t>IT001E04222024</t>
  </si>
  <si>
    <t>IT001E04222016</t>
  </si>
  <si>
    <t>IT001E04222008</t>
  </si>
  <si>
    <t>IT001E04222001</t>
  </si>
  <si>
    <t>IT001E19407206</t>
  </si>
  <si>
    <t>IT001E16593894</t>
  </si>
  <si>
    <t>IT001E17334871</t>
  </si>
  <si>
    <t>IT001E19795219</t>
  </si>
  <si>
    <t>DORNO</t>
  </si>
  <si>
    <t>IT001E19794100</t>
  </si>
  <si>
    <t>IT001E19697467</t>
  </si>
  <si>
    <t>IT001E16063799</t>
  </si>
  <si>
    <t>IT001E19790172</t>
  </si>
  <si>
    <t>IT001E04209946</t>
  </si>
  <si>
    <t>IT001E04209929</t>
  </si>
  <si>
    <t>IT001E19790307</t>
  </si>
  <si>
    <t>IT001E15148712</t>
  </si>
  <si>
    <t>SOMMO</t>
  </si>
  <si>
    <t>IT001E19406722</t>
  </si>
  <si>
    <t>IT001E19406765</t>
  </si>
  <si>
    <t>IT001E19383525</t>
  </si>
  <si>
    <t>IT001E19406738</t>
  </si>
  <si>
    <t>IT001E16476618</t>
  </si>
  <si>
    <t>IT001E17734088</t>
  </si>
  <si>
    <t>IT001E17710401</t>
  </si>
  <si>
    <t>IT001E17239880</t>
  </si>
  <si>
    <t>IT001E16237970</t>
  </si>
  <si>
    <t>IT001E15654591</t>
  </si>
  <si>
    <t>IT001E17244607</t>
  </si>
  <si>
    <t>IT001E04364081</t>
  </si>
  <si>
    <t>IT001E04364082</t>
  </si>
  <si>
    <t>IT001E16087606</t>
  </si>
  <si>
    <t>IT001E19969536</t>
  </si>
  <si>
    <t>IT001E19969318</t>
  </si>
  <si>
    <t>IT001E16393161</t>
  </si>
  <si>
    <t>ASM PAVIA</t>
  </si>
  <si>
    <t>IT001E04043183</t>
  </si>
  <si>
    <t>ACAOP SPA</t>
  </si>
  <si>
    <t>SEDE</t>
  </si>
  <si>
    <t>VIA NAZIONALE 53</t>
  </si>
  <si>
    <t>IT001E04043189</t>
  </si>
  <si>
    <t>IT001E04043198</t>
  </si>
  <si>
    <t xml:space="preserve">SEDE OPERATIVA </t>
  </si>
  <si>
    <t>VIA DEI MILLE 8</t>
  </si>
  <si>
    <t>IT001E04043202</t>
  </si>
  <si>
    <t>LABORATORIO</t>
  </si>
  <si>
    <t>IT001E19765158</t>
  </si>
  <si>
    <t>ASM VIGEVANO E LOMELLINA SPA</t>
  </si>
  <si>
    <t>HOLDING</t>
  </si>
  <si>
    <t>VIALE PETRARCA 68</t>
  </si>
  <si>
    <t>IT001E19711170</t>
  </si>
  <si>
    <t>VIALE BEATRICE D'ESTE 17</t>
  </si>
  <si>
    <t>IT001E19710541</t>
  </si>
  <si>
    <t>GAS</t>
  </si>
  <si>
    <t>VIALE LEOPARDI 42</t>
  </si>
  <si>
    <t>IT001E15074808</t>
  </si>
  <si>
    <t>CORSO GENOVA 9999</t>
  </si>
  <si>
    <t>IT001E19793329</t>
  </si>
  <si>
    <t>CORSO GENOVA 246</t>
  </si>
  <si>
    <t>IT001E19748663</t>
  </si>
  <si>
    <t>STRADA DEI RONCHI 9999</t>
  </si>
  <si>
    <t>IT001E19766273</t>
  </si>
  <si>
    <t>IT001E19768528</t>
  </si>
  <si>
    <t>CORSO TORINO 116</t>
  </si>
  <si>
    <t>IT001E19758762</t>
  </si>
  <si>
    <t>PIAZZA VOLTA 9999</t>
  </si>
  <si>
    <t>IT001E19755411</t>
  </si>
  <si>
    <t>VIALE AGRICOLTURA 198</t>
  </si>
  <si>
    <t>IT001E19694463</t>
  </si>
  <si>
    <t>STRDA DEI REBUFFI 9999</t>
  </si>
  <si>
    <t>IT001E19748205</t>
  </si>
  <si>
    <t>CORSO ARGENTINA 9999</t>
  </si>
  <si>
    <t>IT001E19690267</t>
  </si>
  <si>
    <t>CORSO DI VITTORIO 9999</t>
  </si>
  <si>
    <t>IT001E19758288</t>
  </si>
  <si>
    <t>IT001E19694446</t>
  </si>
  <si>
    <t>CORSO NOVARA 9999</t>
  </si>
  <si>
    <t>IT001E19772992</t>
  </si>
  <si>
    <t>VIA GRAVELLONA 9999</t>
  </si>
  <si>
    <t>IT001E17812451</t>
  </si>
  <si>
    <t>VIA AGUZZAFAME 9999</t>
  </si>
  <si>
    <t>IT001E17812446</t>
  </si>
  <si>
    <t>VIA CARDUCCI 9999</t>
  </si>
  <si>
    <t>IT001E17812458</t>
  </si>
  <si>
    <t>CORSO PAVIA 9999</t>
  </si>
  <si>
    <t>E_DISTRIBUZIONE SPA</t>
  </si>
  <si>
    <t>ASM VIGEVANO E LOMELLINA S.P.A.</t>
  </si>
  <si>
    <t>00465790186</t>
  </si>
  <si>
    <t>VIA NAZIONALE, 53</t>
  </si>
  <si>
    <t>acaop.spa@acaop.it</t>
  </si>
  <si>
    <t>0385 43978</t>
  </si>
  <si>
    <t>ANGELO ABBIADATI</t>
  </si>
  <si>
    <t>0385 249311</t>
  </si>
  <si>
    <t> 01471630184</t>
  </si>
  <si>
    <t> VIALE PETRARCA, 68</t>
  </si>
  <si>
    <t> VIGEVANO</t>
  </si>
  <si>
    <t> 27029</t>
  </si>
  <si>
    <t> PV</t>
  </si>
  <si>
    <t> 0381 697211</t>
  </si>
  <si>
    <t> 0381 82794</t>
  </si>
  <si>
    <t>AVV. MATTEO PEZZA</t>
  </si>
  <si>
    <t> Rag. MARINA BECCARO</t>
  </si>
  <si>
    <t>SII</t>
  </si>
  <si>
    <t>PAVIA ACQUE S.C.A R.L.</t>
  </si>
  <si>
    <t>E-distribuzione</t>
  </si>
  <si>
    <t>CORSO VITTORIO VENETO, 117</t>
  </si>
  <si>
    <t>S.S. 617 BRONESE, SN</t>
  </si>
  <si>
    <t>LOC. MORANDA, SN</t>
  </si>
  <si>
    <t>VIA NEGRONE MANARA, SN</t>
  </si>
  <si>
    <t>VIA NEGRONE MANARA, 15</t>
  </si>
  <si>
    <t>IT001E18170766</t>
  </si>
  <si>
    <t>VIA GROCCO, SN</t>
  </si>
  <si>
    <t>IT001E18170757</t>
  </si>
  <si>
    <t>VIA GROCCO, 41</t>
  </si>
  <si>
    <t>VIA VIGALFO, SN</t>
  </si>
  <si>
    <t>VIA ROMA, SN</t>
  </si>
  <si>
    <t>VIA CAIROLI, SN</t>
  </si>
  <si>
    <t xml:space="preserve">VIA S.CLAUDIO, SN  </t>
  </si>
  <si>
    <t>LOC. ZAPPELLONE, SN</t>
  </si>
  <si>
    <t xml:space="preserve">LOC. CASCINA GATERRA, SN </t>
  </si>
  <si>
    <t>VIA MONTICELLI, SN</t>
  </si>
  <si>
    <t>LOC. CASA ARCANO, SN</t>
  </si>
  <si>
    <t>LOC. SERRAVALLE, SN</t>
  </si>
  <si>
    <t>FRAZ. LIVELLI, SN</t>
  </si>
  <si>
    <t>LOC. CASA MEITINA, SN</t>
  </si>
  <si>
    <t>LOC. MOGLIA, SN</t>
  </si>
  <si>
    <t xml:space="preserve">VIA SCUROPASSO, 1 </t>
  </si>
  <si>
    <t>VIA MARCONI, 1/3</t>
  </si>
  <si>
    <t>LOC.C.NA RAGGIA, SN</t>
  </si>
  <si>
    <t>FRAZ. SAN RE  DOLINA, SN</t>
  </si>
  <si>
    <t>VIA MONTEBELLO, 37B</t>
  </si>
  <si>
    <t>FRAZ. BOTTAROLO, SN</t>
  </si>
  <si>
    <t>IT001E04092948</t>
  </si>
  <si>
    <t>VIA ENRICO MATTEI, SN</t>
  </si>
  <si>
    <t>VIA DANTE ALIGHIERI, SN</t>
  </si>
  <si>
    <t>VIA G. DEL BO', SN</t>
  </si>
  <si>
    <t>VIA LUNGARGINE, SN</t>
  </si>
  <si>
    <t>VIA ISOLINO, SN</t>
  </si>
  <si>
    <t>VIA MARCIGNAGO, SN</t>
  </si>
  <si>
    <t>FRAZ. TORRADELLO, SN</t>
  </si>
  <si>
    <t>IT001E18219961</t>
  </si>
  <si>
    <t>VIA CASCINA CANTONE, SN</t>
  </si>
  <si>
    <t>BELGIOIOSO</t>
  </si>
  <si>
    <t>IT001E18219954</t>
  </si>
  <si>
    <t>V.LE MANZONI, SN</t>
  </si>
  <si>
    <t>VIA GIACOMO LEOPARDI, SN</t>
  </si>
  <si>
    <t>VIA S. ANTONIO, SN</t>
  </si>
  <si>
    <t>VIA ROVEDA, SN</t>
  </si>
  <si>
    <t>CASCINA CASOTTOLE, SN</t>
  </si>
  <si>
    <t>VIA VERDI, SN</t>
  </si>
  <si>
    <t>VIA PISA, SN</t>
  </si>
  <si>
    <t>VIA FRUTTETO, SN</t>
  </si>
  <si>
    <t>VIA MOLINO, 36</t>
  </si>
  <si>
    <t>VIA LIBERTA', 1</t>
  </si>
  <si>
    <t>VIA PRINCIPALE, 124</t>
  </si>
  <si>
    <t>VIA ALZAIA, SN</t>
  </si>
  <si>
    <t>VIA PRINCIPALE, SN</t>
  </si>
  <si>
    <t>CASCINA PORTA D'AGOSTO, SN</t>
  </si>
  <si>
    <t>FRAZ. ARPESINA, SN</t>
  </si>
  <si>
    <t>FRAZ. STAGHIGLIONE, SN</t>
  </si>
  <si>
    <t>LOC. LAGO, SN</t>
  </si>
  <si>
    <t>LOC. LAVORONE, SN</t>
  </si>
  <si>
    <t>LOC. CASA PIETRA, SN</t>
  </si>
  <si>
    <t>LOC. STEFANAGO, SN</t>
  </si>
  <si>
    <t>LOC. SIGARINO, SN</t>
  </si>
  <si>
    <t>LOC. RIVAZZA , SN</t>
  </si>
  <si>
    <t>LOC. TORCHI, SN</t>
  </si>
  <si>
    <t>VIA MAESTRA, SN</t>
  </si>
  <si>
    <t>FRAZIONE TORRAZZA, SN</t>
  </si>
  <si>
    <t>FRAZ. INVERIAGHI, SN</t>
  </si>
  <si>
    <t>LOC. FORNACE, SN</t>
  </si>
  <si>
    <t>LOC. STRADA VECCHIA, SN</t>
  </si>
  <si>
    <t>LOC. BOIOLO, SN</t>
  </si>
  <si>
    <t>VIA TRENTO, 6</t>
  </si>
  <si>
    <t>VIA LIBERTA', SN</t>
  </si>
  <si>
    <t>VIA CAVALLANTE, SN</t>
  </si>
  <si>
    <t>LOC. CIMITERO, SN</t>
  </si>
  <si>
    <t>S.S. 10, SN</t>
  </si>
  <si>
    <t>VIA FRAZIONE CARDAZZINO, SN</t>
  </si>
  <si>
    <t>FRAZ. BAROSTRO, SN</t>
  </si>
  <si>
    <t>CASE SPARSE - CIMA COLLETTA, SN</t>
  </si>
  <si>
    <t>FRAZ. BOCCO, SN</t>
  </si>
  <si>
    <t>FRAZ. CORBESASSI, SN</t>
  </si>
  <si>
    <t>VIA CINQUE MARTIRI LIBERAZIONE, SN</t>
  </si>
  <si>
    <t>VIA DANTE ALIGHIERI - BOTTARONE, SN</t>
  </si>
  <si>
    <t>VIA E. MANGIAROTTI, SN</t>
  </si>
  <si>
    <t>VIA PAVIA, SN</t>
  </si>
  <si>
    <t>VICOLO BERTOLIERI, SN</t>
  </si>
  <si>
    <t>FRAZIONE VESCOVERA SN - S.S. 10</t>
  </si>
  <si>
    <t>IT001E04085076</t>
  </si>
  <si>
    <t xml:space="preserve">FRAZIONE VESCOVERA, SN       </t>
  </si>
  <si>
    <t>STRADA SAN CIPRIANO PO, SN</t>
  </si>
  <si>
    <t xml:space="preserve">LOC. PIROCCO, SN </t>
  </si>
  <si>
    <t xml:space="preserve">LOC. PIROCCO, SN  </t>
  </si>
  <si>
    <t>LOC. PALAZZOLO, SN</t>
  </si>
  <si>
    <t>VIA GARRINA, SN</t>
  </si>
  <si>
    <t>VIA ESEGUITI, SN</t>
  </si>
  <si>
    <t>VIA VALLE SCUROPASSO, SN</t>
  </si>
  <si>
    <t>VIA S.P. DELL'ACQUA CALDA, SN</t>
  </si>
  <si>
    <t>STRADA SP EX 617 BRONESE, SN</t>
  </si>
  <si>
    <t>VIA FORNACE, SN</t>
  </si>
  <si>
    <t>VIA MORO, 12</t>
  </si>
  <si>
    <t>P.ZZA S. LORENZO, SN</t>
  </si>
  <si>
    <t>VIA GRISINI, SN</t>
  </si>
  <si>
    <t>VIA MAZZINI, SN</t>
  </si>
  <si>
    <t>STRADA STATALE 596, SN</t>
  </si>
  <si>
    <t>VIA IV NOVEMBRE, SN</t>
  </si>
  <si>
    <t>VIA PESCHIERA, SN</t>
  </si>
  <si>
    <t>VIA CASALE, SN</t>
  </si>
  <si>
    <t>VIALE GARIBALDI, SN</t>
  </si>
  <si>
    <t>VIA VITT EMANUELE, 37</t>
  </si>
  <si>
    <t>LOC. BIVIO VOLPARA, SN</t>
  </si>
  <si>
    <t>VIA COSTIOLO, SN</t>
  </si>
  <si>
    <t>LOC. MALPAGA, SN</t>
  </si>
  <si>
    <t>VIA COLOMBARA, 11</t>
  </si>
  <si>
    <t>FR. CANARAZZO, SN</t>
  </si>
  <si>
    <t>VIA XXV APRILE, SN</t>
  </si>
  <si>
    <t>LOC. CAMPANINA, SN</t>
  </si>
  <si>
    <t>VILLAGGIO SAN PATRIZIO, SN</t>
  </si>
  <si>
    <t>VIA PAPA GIOVANNI XXIII, SN</t>
  </si>
  <si>
    <t>VIA BRONZINE, SN</t>
  </si>
  <si>
    <t>VIA A. MANZONI, SN</t>
  </si>
  <si>
    <t>LOC. CA' DE CONTI, SN</t>
  </si>
  <si>
    <t>VIA CASTELLETTO, SN</t>
  </si>
  <si>
    <t>VIA LIBERTA', 10/A</t>
  </si>
  <si>
    <t>STRADA ALZANO, SN</t>
  </si>
  <si>
    <t>VIA ALLEANZA, SN</t>
  </si>
  <si>
    <t>VIA L. CARENA, SN</t>
  </si>
  <si>
    <t>VIA PER CASTELNUOVO SCRIVIA, SN</t>
  </si>
  <si>
    <t>VIA A. SQUADRELLI, SN</t>
  </si>
  <si>
    <t>LARGO AVIS, SN</t>
  </si>
  <si>
    <t>VIA CAPO DI VICO, SN</t>
  </si>
  <si>
    <t>VIA MAGNAGHI, SN</t>
  </si>
  <si>
    <t>VIA MIRA, SN</t>
  </si>
  <si>
    <t>VIA SANTAGOSTINO, SN</t>
  </si>
  <si>
    <t>VIA VITT. EMANUELE, SN</t>
  </si>
  <si>
    <t>VIA TRENTO, 56</t>
  </si>
  <si>
    <t>STRADA PER VILLAREALE, SN</t>
  </si>
  <si>
    <t>FRAZIONE VILLANOVA, 2</t>
  </si>
  <si>
    <t>ZONA QUARTIERE TORNURA - VIA PAOLO VI, SN</t>
  </si>
  <si>
    <t>VIA NAVIGLIETTO, SN</t>
  </si>
  <si>
    <t>LOC. CASA GHEZZI, 56</t>
  </si>
  <si>
    <t>LOC. CASA GAETANO, SN</t>
  </si>
  <si>
    <t xml:space="preserve">FR. CASA COLOMBI, 14 </t>
  </si>
  <si>
    <t>LOC. MONTEARZOLO, SN</t>
  </si>
  <si>
    <t>LOC. CASA BARBIERI, SN</t>
  </si>
  <si>
    <t>LOC. CERRETO SUPERIORE, 41</t>
  </si>
  <si>
    <t>VIA CASTEL DEL LUPO, SN</t>
  </si>
  <si>
    <t>LOC. COSTAIOLA, SN</t>
  </si>
  <si>
    <t>VIA SAN BIAGIO, SN</t>
  </si>
  <si>
    <t>VIA TRUFFI, SN</t>
  </si>
  <si>
    <t>VIA SAN MAIOLO, SN</t>
  </si>
  <si>
    <t>VIA G. DABUSTI, SN</t>
  </si>
  <si>
    <t>VIA F.LLI VIGORELLI, SN</t>
  </si>
  <si>
    <t>VIA E. GELONI, 30</t>
  </si>
  <si>
    <t>STRADA MADONNA, SN</t>
  </si>
  <si>
    <t>LOC. VALLE BOTTA, SN</t>
  </si>
  <si>
    <t>LOC. CASE NUOVE, SN</t>
  </si>
  <si>
    <t>LOC. BASSINO, SN</t>
  </si>
  <si>
    <t>VIA A. BAFILE, SN</t>
  </si>
  <si>
    <t>VIA GEN. A. CANTORE, SN</t>
  </si>
  <si>
    <t>CONTRADA SABBIE, SN</t>
  </si>
  <si>
    <t>V.LE LOMBARDIA, SN</t>
  </si>
  <si>
    <t>VIA LEONARDO DA VINCI, SN</t>
  </si>
  <si>
    <t>P.ZZA VITT. EMANUELE II, 22</t>
  </si>
  <si>
    <t>VIA MILANO, SN</t>
  </si>
  <si>
    <t>VIA CANADA, SN</t>
  </si>
  <si>
    <t>IT001E14579759</t>
  </si>
  <si>
    <t>STRADA MORTARA-VERCELLI, SN</t>
  </si>
  <si>
    <t>CASTELNOVETTO</t>
  </si>
  <si>
    <t>IT001E00080808</t>
  </si>
  <si>
    <t>VIA SCUOLE, SN</t>
  </si>
  <si>
    <t>IT001E18323503</t>
  </si>
  <si>
    <t>VIA CELPENCHIO, SN</t>
  </si>
  <si>
    <t>IT001E14579767</t>
  </si>
  <si>
    <t>IT001E14579763</t>
  </si>
  <si>
    <t>VIA M. D'ANTONA, SN</t>
  </si>
  <si>
    <t>VIA GIORDANO BRUNO, 2</t>
  </si>
  <si>
    <t>VIA PASCOLI, SN</t>
  </si>
  <si>
    <t>VIA VILLA GLORI, SN</t>
  </si>
  <si>
    <t>VIA FERMI, 40</t>
  </si>
  <si>
    <t>VIA ALIAROLO, SN</t>
  </si>
  <si>
    <t>VIA TOGLIATTI, SN</t>
  </si>
  <si>
    <t>VIA GHINAGLIA, SN</t>
  </si>
  <si>
    <t>VIA R. SANZIO, SN</t>
  </si>
  <si>
    <t>VIA TORRE DE' TORTI, 2</t>
  </si>
  <si>
    <t>VIA OLEVANO, SN</t>
  </si>
  <si>
    <t>VIA BARSANTI, 13</t>
  </si>
  <si>
    <t>VIA VERDI-FALCONE, SN</t>
  </si>
  <si>
    <t>VIA COSTA, SN</t>
  </si>
  <si>
    <t>LOC. MOLINO, SN</t>
  </si>
  <si>
    <t>FRAZ. SERRA DEL MONTE, SN</t>
  </si>
  <si>
    <t>FRAZ. BUSANCA, SN</t>
  </si>
  <si>
    <t>LOC. PREDAMOGLIA, SN</t>
  </si>
  <si>
    <t>IT001E14587537</t>
  </si>
  <si>
    <t>LARGO GABE' SN (NON ESISTE, METTERE SS 461)</t>
  </si>
  <si>
    <t>FRAZ. SAN ROCCO, SN</t>
  </si>
  <si>
    <t>VIA DELL'AGOGNA - LOC. VALLATA, SN</t>
  </si>
  <si>
    <t>VIA DELL'AGOGNA, SN</t>
  </si>
  <si>
    <t>VIA CAVOUR, SN</t>
  </si>
  <si>
    <t>VIA MADONNINA, SN</t>
  </si>
  <si>
    <t>VIA CASTELLO, 78</t>
  </si>
  <si>
    <t>VIA PRINCIPALE - FR. TORRIANO, SN</t>
  </si>
  <si>
    <t>CORSO PARTIGIANI, SN</t>
  </si>
  <si>
    <t>STRADA STATALE GIOVI, SN</t>
  </si>
  <si>
    <t>VIA ALZAIA, 10</t>
  </si>
  <si>
    <t>VIA PANCARANA - FRAZ. BUSCHI, SN</t>
  </si>
  <si>
    <t>VIA ALBERTINA, SN</t>
  </si>
  <si>
    <t>VIA ARCIPRETURA - SAN GAUDENZIO, SN</t>
  </si>
  <si>
    <t>VIA CORANA, SN</t>
  </si>
  <si>
    <t>VIA G. GARIBALDI, 2</t>
  </si>
  <si>
    <t>VIA UMBERTO I, SN</t>
  </si>
  <si>
    <t>VIA G. MARCONI, SN</t>
  </si>
  <si>
    <t>VIA CREMONA, SN</t>
  </si>
  <si>
    <t>VIA PONTE AL PO, SN</t>
  </si>
  <si>
    <t>CASCINA MONACHE, SN</t>
  </si>
  <si>
    <t>LOC. C.NA MOLINO CAVALLOTTI, SN</t>
  </si>
  <si>
    <t>VIA ALBERONE, SN</t>
  </si>
  <si>
    <t>VIALE STAZIONE, SN</t>
  </si>
  <si>
    <t>VIA MARIOTTO, SN</t>
  </si>
  <si>
    <t>CASCINA SASSO, SN</t>
  </si>
  <si>
    <t>CASCINA CASCINETTA, SN</t>
  </si>
  <si>
    <t>VIA GARIBALDI, 29A</t>
  </si>
  <si>
    <t xml:space="preserve">LOC.REGONDE, 22  </t>
  </si>
  <si>
    <t xml:space="preserve">LOC.REGONDE, 4   </t>
  </si>
  <si>
    <t>VIA CA' DEL PIANO, 3</t>
  </si>
  <si>
    <t xml:space="preserve">VIA MARCONI, SN </t>
  </si>
  <si>
    <t>IT001E04085007</t>
  </si>
  <si>
    <t>LOC. RIVARA, SN</t>
  </si>
  <si>
    <t xml:space="preserve">LOC.CASA VALENTI, SN   </t>
  </si>
  <si>
    <t xml:space="preserve">LOC. COLOMBERA, SN </t>
  </si>
  <si>
    <t>IT001E16531329</t>
  </si>
  <si>
    <t>VIA MARINONI, SN</t>
  </si>
  <si>
    <t>LOC. CASCINA BICE, SN</t>
  </si>
  <si>
    <t>VIA DEI MARTIRI, SN</t>
  </si>
  <si>
    <t>VIA DEI FIORI, SN</t>
  </si>
  <si>
    <t>VIA SCALDASOLE, SN</t>
  </si>
  <si>
    <t>VIA DELLA CHIESA, 7 - MONDONDONE</t>
  </si>
  <si>
    <t>STRADA FERRETTA, SN</t>
  </si>
  <si>
    <t>VIA MONDONDONE, SN</t>
  </si>
  <si>
    <t>IT001E04286401</t>
  </si>
  <si>
    <t>VIA IOSTI, 2</t>
  </si>
  <si>
    <t>CONFIENZA</t>
  </si>
  <si>
    <t>IT001E14169363</t>
  </si>
  <si>
    <t>VIA ROSASCO, SN</t>
  </si>
  <si>
    <t>IT001E14169940</t>
  </si>
  <si>
    <t>CASCINA/CASCINALE DADO, SN</t>
  </si>
  <si>
    <t>IT001E04286393</t>
  </si>
  <si>
    <t>VIA ROBBIO, SN</t>
  </si>
  <si>
    <t>VIA CHIESA, SN</t>
  </si>
  <si>
    <t>VIA STRADA PROVINCIALE, 31</t>
  </si>
  <si>
    <t>STRADA PER GHIAIE, SN</t>
  </si>
  <si>
    <t>VIA RIZZOLINA - FRAZ.GHIAIE, 2</t>
  </si>
  <si>
    <t>VIA PO - FRAZ.GHIAIE, SN</t>
  </si>
  <si>
    <t>VIA CAMILLO BENSO CAVOUR - GHIAIE, SN</t>
  </si>
  <si>
    <t>VIA DEP. F. MEARDI, SN</t>
  </si>
  <si>
    <t>VIA BARBIERI POGLIANI, SN</t>
  </si>
  <si>
    <t>VIA GARIBALDI, 4 - LOC. CORNALE</t>
  </si>
  <si>
    <t>VIA GARIBALDI, SN</t>
  </si>
  <si>
    <t>CORTEOLONA E GENZONE</t>
  </si>
  <si>
    <t>VIA AL GUADO CASTEL, SN</t>
  </si>
  <si>
    <t>VIA CAVALLOTTI, SN</t>
  </si>
  <si>
    <t>VIA VITT.EMANUELE, SN</t>
  </si>
  <si>
    <t>VIA MILLE, SN</t>
  </si>
  <si>
    <t>VIA TEODOLINDA, 24</t>
  </si>
  <si>
    <t>VIA LONGOBARDI, SN</t>
  </si>
  <si>
    <t>STR. LAVAGGINI, SN</t>
  </si>
  <si>
    <t>VIA ORATORIO, SN</t>
  </si>
  <si>
    <t>VIA CASCINE, SN</t>
  </si>
  <si>
    <t>IT001E17234681</t>
  </si>
  <si>
    <t>VIA CLERICI, SN</t>
  </si>
  <si>
    <t>VIA PARROCCHIALE, SN</t>
  </si>
  <si>
    <t>FRAZIONE CELPENCHIO, SN</t>
  </si>
  <si>
    <t>VIA NICOLA, SN</t>
  </si>
  <si>
    <t>IT001E16600947</t>
  </si>
  <si>
    <t>VIA SS ORZINUOVI, SN</t>
  </si>
  <si>
    <t>LOCALITA' BORGHETTO, SN</t>
  </si>
  <si>
    <t>FRAZ. PRADO, SN</t>
  </si>
  <si>
    <t>VIA POMA, SN</t>
  </si>
  <si>
    <t>LOCALITÀ BORGHETTO, SN</t>
  </si>
  <si>
    <t>FRAZ. PRADO - VIA MECCANICA, SN</t>
  </si>
  <si>
    <t>VIA VISTARINO, SN</t>
  </si>
  <si>
    <t>VIA MULINI, SN</t>
  </si>
  <si>
    <t>VIA SANT'AGOSTINO, SN</t>
  </si>
  <si>
    <t>VIA CORDARA, 2</t>
  </si>
  <si>
    <t>VIA SAN ZINO, SN</t>
  </si>
  <si>
    <t>VIA PER CORRADINA, SN</t>
  </si>
  <si>
    <t>SP. ALESSANDRIA, SN</t>
  </si>
  <si>
    <t>VIA EUROPA, SN</t>
  </si>
  <si>
    <t>VIA FIRENZE, SN</t>
  </si>
  <si>
    <t>VIA DEI TORTA, SN</t>
  </si>
  <si>
    <t>VIA FLEMING, SN</t>
  </si>
  <si>
    <t>VIA ALDO MORO, SN</t>
  </si>
  <si>
    <t>FRAZIONE CAMBIO, SN</t>
  </si>
  <si>
    <t>FRAZIONE S. MARTINO, SN</t>
  </si>
  <si>
    <t>STRADA REMONDO'- FRAZ. GARBANA, SN</t>
  </si>
  <si>
    <t>VIA MOLINO, 26</t>
  </si>
  <si>
    <t>VIA MARCONI, 4</t>
  </si>
  <si>
    <t>VIALE INDUSTRIA, SN</t>
  </si>
  <si>
    <t>VIA BIRAGA, SN - FRAZ. GARBANA, SN</t>
  </si>
  <si>
    <t>VIA BARACCA, 20- FRAZ. REMONDO'</t>
  </si>
  <si>
    <t>VIA SANTA LUCIA, SN</t>
  </si>
  <si>
    <t>CASCINA REALE, SN</t>
  </si>
  <si>
    <t>VIA TORRENTE TERDOPPIO, SN</t>
  </si>
  <si>
    <t>CASCINA CAPPANELLA, SN</t>
  </si>
  <si>
    <t>VIA MADONNA BOZZOLA, SN</t>
  </si>
  <si>
    <t>VIA ALBERA, SN</t>
  </si>
  <si>
    <t>VIA MULINO, SN</t>
  </si>
  <si>
    <t>IT001E19784850</t>
  </si>
  <si>
    <t>VIA TICINO, SN</t>
  </si>
  <si>
    <t>IT001E19693785</t>
  </si>
  <si>
    <t>VIA TICINO, 134</t>
  </si>
  <si>
    <t>IT001E19693826</t>
  </si>
  <si>
    <t>VIA CANTONI, SN</t>
  </si>
  <si>
    <t>STR. PROV. SS 235, SN</t>
  </si>
  <si>
    <t>CONTRADA MELANA, SN</t>
  </si>
  <si>
    <t>VIA INVERNO, SN</t>
  </si>
  <si>
    <t>VIA GARIBALDI - FR. NOVEDO, SN</t>
  </si>
  <si>
    <t>VIA GRANDE - FR. TURAGO 116, SN</t>
  </si>
  <si>
    <t>VIA DI VITTORIO - FR. VILLANOVA, SN</t>
  </si>
  <si>
    <t>VIA CERVI F.LLI - ST. CERTOSA, SN</t>
  </si>
  <si>
    <t>VIA UMBRIA, SN</t>
  </si>
  <si>
    <t>VIA DI VITTORIO, SN</t>
  </si>
  <si>
    <t>CASCINA MAGGIORE, SN</t>
  </si>
  <si>
    <t>VIA ROMA, 15</t>
  </si>
  <si>
    <t>VIA PLATANI, SN</t>
  </si>
  <si>
    <t>FRAZ. BASELICA BOLOGNA, SN</t>
  </si>
  <si>
    <t>FRAZ. CASATICO, SN</t>
  </si>
  <si>
    <t>VIA DEL LAGHETTO, SN</t>
  </si>
  <si>
    <t>IT001E18341532</t>
  </si>
  <si>
    <t>VIA RESISTENZA, SN</t>
  </si>
  <si>
    <t>LOC. MONTALFEO, SN</t>
  </si>
  <si>
    <t>VIA CALBICELLA, SN</t>
  </si>
  <si>
    <t>LOC. CASA BERTOLLA, SN</t>
  </si>
  <si>
    <t>VIALE F.LLI PERCIVATI, SN</t>
  </si>
  <si>
    <t>VIA F. SALA, SN</t>
  </si>
  <si>
    <t>LOC. SAN BARTOLOMEO SUP., SN</t>
  </si>
  <si>
    <t>LOC. CASA GARELLO, SN</t>
  </si>
  <si>
    <t>LOC. CROCETTA, SN</t>
  </si>
  <si>
    <t>LOC. SAN DESIDERIO, SN</t>
  </si>
  <si>
    <t>VIA G. GARIBALDI, SN</t>
  </si>
  <si>
    <t>LOC. COSTIOLA, 2</t>
  </si>
  <si>
    <t>VIA P. FONTANA, SN</t>
  </si>
  <si>
    <t>VIA GERBIDI, SN</t>
  </si>
  <si>
    <t>LOC. GOMO, SN</t>
  </si>
  <si>
    <t>LOC.MOLINELLO, SN</t>
  </si>
  <si>
    <t>LOC.CASA PONTE, SN</t>
  </si>
  <si>
    <t>LOC. MONTECANINO, SN</t>
  </si>
  <si>
    <t>VIA MARX, SN</t>
  </si>
  <si>
    <t>SP CASSOLNOVO, SN</t>
  </si>
  <si>
    <t>VIA DE AMICIS, SN</t>
  </si>
  <si>
    <t>VIA LOMBROSO, SN</t>
  </si>
  <si>
    <t>VIA VALLETTA, SN</t>
  </si>
  <si>
    <t>VIA VITTORIO VENETO, SN</t>
  </si>
  <si>
    <t>VIALE ZANOTTI, SN</t>
  </si>
  <si>
    <t>C.NA PRADONE, SN</t>
  </si>
  <si>
    <t>VIA MIRADOLO, SN</t>
  </si>
  <si>
    <t>CASCINA SAN GIUSEPPE, SN</t>
  </si>
  <si>
    <t>PIAZZA MARCONI, 20</t>
  </si>
  <si>
    <t>VIA CERCA, SN</t>
  </si>
  <si>
    <t>VIA PORTONE, SN</t>
  </si>
  <si>
    <t>VIA VERCELLI, SN</t>
  </si>
  <si>
    <t>VIA PORTA, SN</t>
  </si>
  <si>
    <t>FRAZ. PAIRANA - P.ZZA PURIFICAZIONE MARIA VERGINE, SN</t>
  </si>
  <si>
    <t>VIA CROSIO, 19A</t>
  </si>
  <si>
    <t>VIA GAMBARANA, SN</t>
  </si>
  <si>
    <t>FRAZIONE BOSCO, SN</t>
  </si>
  <si>
    <t>VIA MATTEOTTI, 6</t>
  </si>
  <si>
    <t xml:space="preserve">VIA S.LEONARDO, SN </t>
  </si>
  <si>
    <t>VIA OSPEDALETTO, SN</t>
  </si>
  <si>
    <t>VIA CASE NUOVE, SN</t>
  </si>
  <si>
    <t>VIA MANZONI, SN</t>
  </si>
  <si>
    <t>VIA SAN LEONARDO, SN</t>
  </si>
  <si>
    <t>PIAZZA REPUBBLICA, SN</t>
  </si>
  <si>
    <t>SP PAVIA-ALESSANDRIA, SN</t>
  </si>
  <si>
    <t>VIA SOLFERINO, SN</t>
  </si>
  <si>
    <t>S.P. PER MEDE, SN</t>
  </si>
  <si>
    <t>VIA CAVOUR, 42</t>
  </si>
  <si>
    <t>VIA XX SETTEMBRE, SN</t>
  </si>
  <si>
    <t>S.P. MEDE, SN</t>
  </si>
  <si>
    <t>VIA REPUBBLICA, SN</t>
  </si>
  <si>
    <t>VIA G. PALLI, SN</t>
  </si>
  <si>
    <t>LOC. LOTTONA, SN</t>
  </si>
  <si>
    <t>VIA MORA, SN</t>
  </si>
  <si>
    <t>STRADA PROV. 116, SN</t>
  </si>
  <si>
    <t>VIA BORGO, 64</t>
  </si>
  <si>
    <t>VIA UMBERTO I, 22</t>
  </si>
  <si>
    <t>VIA MATTEOTTI, 88</t>
  </si>
  <si>
    <t>VIA SPIRAGO, 1</t>
  </si>
  <si>
    <t>FRAZ. COSTA MONTEMARTINO, SN</t>
  </si>
  <si>
    <t>LOC. TORRENTE ARONCHIO, SN</t>
  </si>
  <si>
    <t>FRAZ. SAN PIETRO CASASCO, SN</t>
  </si>
  <si>
    <t>FRAZ. GIAROLA BASSA, SN</t>
  </si>
  <si>
    <t>LOCALITA' BALOSSINA, SN</t>
  </si>
  <si>
    <t>CASCINA ERBATICI, SN</t>
  </si>
  <si>
    <t>VIA BOVINA, 2</t>
  </si>
  <si>
    <t>27040</t>
  </si>
  <si>
    <t>IT001E14114597</t>
  </si>
  <si>
    <t>VIA PALAZZO, 14</t>
  </si>
  <si>
    <t>IT001E14530696</t>
  </si>
  <si>
    <t>VIA MALPENSATA SOPRA, 13</t>
  </si>
  <si>
    <t>IT001E19945629</t>
  </si>
  <si>
    <t>FRAZ. TORNELLO, 112B</t>
  </si>
  <si>
    <t>IT001E14054813</t>
  </si>
  <si>
    <t>VIA MALPENSATA SOTTO, 5</t>
  </si>
  <si>
    <t>IT001E14041397</t>
  </si>
  <si>
    <t>FRAZ. BUSCA, SN</t>
  </si>
  <si>
    <t>IT001E14098820</t>
  </si>
  <si>
    <t>VIA PALAZZO, 74</t>
  </si>
  <si>
    <t>IT001E14220904</t>
  </si>
  <si>
    <t>VIA BARATTI, SN</t>
  </si>
  <si>
    <t>VIA SAN MARCO, SN</t>
  </si>
  <si>
    <t>VIA VIGNALI, SN</t>
  </si>
  <si>
    <t>IT001E18260407</t>
  </si>
  <si>
    <t>FRAZIONE BOSCO CHIESA, SN</t>
  </si>
  <si>
    <t>FRAZIONE FINIGETO, SN</t>
  </si>
  <si>
    <t>VIA MONTEFIORITO, SN</t>
  </si>
  <si>
    <t>LOC. CERRETO INFERIORE, SN</t>
  </si>
  <si>
    <t>LOC. CASTELFELICE, SN</t>
  </si>
  <si>
    <t>VIA FOGLIARINA , SN</t>
  </si>
  <si>
    <t>LOC. FOGLIARINA, SN</t>
  </si>
  <si>
    <t>LOC. CASCINA NUOVA, SN</t>
  </si>
  <si>
    <t>LOC. PEZZALUNGA, SN</t>
  </si>
  <si>
    <t>VIA C. BATTISTI, 24</t>
  </si>
  <si>
    <t>VIA E. GRAMEGNA, SN</t>
  </si>
  <si>
    <t>VIA G. SAVONAROLA, SN</t>
  </si>
  <si>
    <t>VIA G. CARDUCCI, SN</t>
  </si>
  <si>
    <t>LOC. COSTA BELLARIA, SN</t>
  </si>
  <si>
    <t>LOC. COLOMBATO, SN</t>
  </si>
  <si>
    <t>FRAZ. SANGUIGNANO, SN</t>
  </si>
  <si>
    <t>FRAZ. BALESTRERO, SN</t>
  </si>
  <si>
    <t>LOC. SAN DAMIANO, SN</t>
  </si>
  <si>
    <t>FRAZ. FORNACE, SN</t>
  </si>
  <si>
    <t>VIA DOSSINO, SN</t>
  </si>
  <si>
    <t>FRAZ. MALPAGA, SN</t>
  </si>
  <si>
    <t>FRAZ.CASA BARBIERI, 51</t>
  </si>
  <si>
    <t>IT001E04497115</t>
  </si>
  <si>
    <t>LOC. CERIZZOLA, SN</t>
  </si>
  <si>
    <t>IT001E04235832</t>
  </si>
  <si>
    <t>LOC. TORRETTA, SN</t>
  </si>
  <si>
    <t>IT001E04235838</t>
  </si>
  <si>
    <t>LOC. CASTAGNOLA, SN</t>
  </si>
  <si>
    <t>IT001E04235839</t>
  </si>
  <si>
    <t>FRAZ. CASA BORSONI, SN</t>
  </si>
  <si>
    <t>IT001E04235834</t>
  </si>
  <si>
    <t>LOC. MOLINO FOLLA, SN</t>
  </si>
  <si>
    <t>LOC. MOLINAZZO, SN</t>
  </si>
  <si>
    <t>VIA BECCARIA, SN</t>
  </si>
  <si>
    <t>FRAZ. RONCOLE, SN</t>
  </si>
  <si>
    <t>FRAZ. CASA VALLE, SN</t>
  </si>
  <si>
    <t>FRAZ. RONCHI, SN</t>
  </si>
  <si>
    <t>FRAZ. LOSANA, SN</t>
  </si>
  <si>
    <t>VIA BEVILACQUA, SN</t>
  </si>
  <si>
    <t>VIA PAVESI CAVAGLIÀ COSSATO, 18</t>
  </si>
  <si>
    <t>VIA ANDREA DE CANTIANO, SN</t>
  </si>
  <si>
    <t>FRAZ. CASONI S.ALBINO, SN</t>
  </si>
  <si>
    <t>VIA PIO IX - FRAZ. GUALLINA, SN</t>
  </si>
  <si>
    <t>VIA CINISELLI, SN</t>
  </si>
  <si>
    <t>VIA MARSALA, 3</t>
  </si>
  <si>
    <t>C.SO TORINO, 152</t>
  </si>
  <si>
    <t>VIALE CAPETTINI, 16</t>
  </si>
  <si>
    <t>VIA RAFFAELLO SANZIO, SN</t>
  </si>
  <si>
    <t>VIA NIEVO, SN</t>
  </si>
  <si>
    <t>VIA GUSMANI, SN</t>
  </si>
  <si>
    <t>CASCINA SANT'ALBINO, SN</t>
  </si>
  <si>
    <t>VIA GORIZIA, SN</t>
  </si>
  <si>
    <t>VIA UMBERTO OLEVANO, SN</t>
  </si>
  <si>
    <t>VIA S.ALBINO ALCUINO, SN</t>
  </si>
  <si>
    <t>VIA FABIO FILZI, SN</t>
  </si>
  <si>
    <t>VIA AMBROGIO ALBONESE, SN</t>
  </si>
  <si>
    <t>VIA CASE BIANCHE, SN</t>
  </si>
  <si>
    <t>STRADA VECCHIA DI GAMBOLO', SN</t>
  </si>
  <si>
    <t>VIA DROVANTI, SNC</t>
  </si>
  <si>
    <t>LOC. CASSINERA, SN</t>
  </si>
  <si>
    <t>VIA GESSI, SN</t>
  </si>
  <si>
    <t>FRAZIONE ROSSO, SN</t>
  </si>
  <si>
    <t>LOC. CASA FERRARI, SN</t>
  </si>
  <si>
    <t>VIA ROMA, 23</t>
  </si>
  <si>
    <t>CASCINA BRELLA, SN</t>
  </si>
  <si>
    <t>IT001E04027292</t>
  </si>
  <si>
    <t>PALESTRO</t>
  </si>
  <si>
    <t>IT001E19711302</t>
  </si>
  <si>
    <t>VIA/VICOLO PORTO, SN</t>
  </si>
  <si>
    <t>IT001E19697433</t>
  </si>
  <si>
    <t>IT001E04027296</t>
  </si>
  <si>
    <t>VIA/VICOLO PIAVE, SN</t>
  </si>
  <si>
    <t>IT001E19697432</t>
  </si>
  <si>
    <t>CASCINA/CASCINALE S'ANNA, SN</t>
  </si>
  <si>
    <t>IT001E04027287</t>
  </si>
  <si>
    <t>LOC. CASCINA DON PIETRO, SN</t>
  </si>
  <si>
    <t>S.S. 494, SN</t>
  </si>
  <si>
    <t>S.P. CILAVEGNA, SN</t>
  </si>
  <si>
    <t>VIALE LOMBARDIA, SN</t>
  </si>
  <si>
    <t>IT001E16356101</t>
  </si>
  <si>
    <t>VIALE DELLA STAZIONE, SN</t>
  </si>
  <si>
    <t>STRADA MARZIANA, SN</t>
  </si>
  <si>
    <t>VIA MONTEBELLO D.BATTAGLIA, SN</t>
  </si>
  <si>
    <t>VIA MALASPINA - STRADA COLOMBARONE, SN</t>
  </si>
  <si>
    <t>VIALE LODI, SN</t>
  </si>
  <si>
    <t>CASCINA CAMPEGGI - STRADA CASINO, SN</t>
  </si>
  <si>
    <t>VIA MONTEFIASCONE, SN</t>
  </si>
  <si>
    <t>VIA LUNGO TICINO SFORZA, SN</t>
  </si>
  <si>
    <t>VIA TAVAZZANI, SN</t>
  </si>
  <si>
    <t>STRADA PAIOLA, SN</t>
  </si>
  <si>
    <t>VIA MONTEBELLO, SN</t>
  </si>
  <si>
    <t>STRADA VILLALUNGA, SN</t>
  </si>
  <si>
    <t>VIA MIRABELLO, 248</t>
  </si>
  <si>
    <t>VIA PONZIO, SN</t>
  </si>
  <si>
    <t>VIA DEI MILLE, 128</t>
  </si>
  <si>
    <t>VIALE OBERDAN, SN</t>
  </si>
  <si>
    <t>STRADA CAMPEGGI, SN</t>
  </si>
  <si>
    <t>STRADA POLIGOGNA, SN</t>
  </si>
  <si>
    <t>VIA ACERBI, SN</t>
  </si>
  <si>
    <t>VIA ZANACHI, SN</t>
  </si>
  <si>
    <t>VIA PARCO VECCHIO, SN</t>
  </si>
  <si>
    <t>STRADA SICCOMARIO, SN</t>
  </si>
  <si>
    <t>VIA FASOLO, SN</t>
  </si>
  <si>
    <t>VIALE GIULIETTI, SN</t>
  </si>
  <si>
    <t>VIA LARDIRAGO, SN</t>
  </si>
  <si>
    <t>STRADA BELLINGERA, SN</t>
  </si>
  <si>
    <t>VIA MONTEMAINO, SN</t>
  </si>
  <si>
    <t>VIA TORRETTA. 22</t>
  </si>
  <si>
    <t>VIA LUNGO TICINO VISCONTI, SN</t>
  </si>
  <si>
    <t>VIA GRAVELLONE, SN</t>
  </si>
  <si>
    <t>VIA MILAZZO, 219</t>
  </si>
  <si>
    <t>VIA BORDONCINA, SN</t>
  </si>
  <si>
    <t>VIA CAMPARI, 90</t>
  </si>
  <si>
    <t>VIA SUARDI, SN</t>
  </si>
  <si>
    <t>VIA S. PIETRO IN VERZOLO, 22</t>
  </si>
  <si>
    <t>P.ZZA EUROPA, SN</t>
  </si>
  <si>
    <t>STRADA DEGLI ONTANI, SN</t>
  </si>
  <si>
    <t>VIA MOLINO TRE MOLE, SN</t>
  </si>
  <si>
    <t>VIA FRANCANA, SN</t>
  </si>
  <si>
    <t>STRADA CAMPEGGI, 17</t>
  </si>
  <si>
    <t>VIA BRAMBILLA, SN</t>
  </si>
  <si>
    <t>CASCINA CORSO, SN</t>
  </si>
  <si>
    <t>VIA PAVESI, SN</t>
  </si>
  <si>
    <t>VIA ORSI, 58</t>
  </si>
  <si>
    <t>VIA GENOVA, SN</t>
  </si>
  <si>
    <t>VIA BRAMBILLA, 106</t>
  </si>
  <si>
    <t>VIA ALZAIA, 51</t>
  </si>
  <si>
    <t>VIA RIVIERA, 79/E</t>
  </si>
  <si>
    <t>VIA SANTO SPIRITO, SN</t>
  </si>
  <si>
    <t>STRADA VILLA SERAFINA, SN</t>
  </si>
  <si>
    <t>VIA POMA, 23</t>
  </si>
  <si>
    <t xml:space="preserve">LOC. MOLINO, SN  </t>
  </si>
  <si>
    <t>LOC. COSTA GROSSA, SN</t>
  </si>
  <si>
    <t>LOC. BAROSINE, SN</t>
  </si>
  <si>
    <t>VIA LOMBARDIA, SN</t>
  </si>
  <si>
    <t>FRAZIONE CASCINOTTO, SN</t>
  </si>
  <si>
    <t>VIA STAZIONE, 38</t>
  </si>
  <si>
    <t>VIA GARIBALDI, 7</t>
  </si>
  <si>
    <t>FRAZIONE CASCINE NUOVE, 28/B</t>
  </si>
  <si>
    <t>FRAZIONE GALLIA, 22</t>
  </si>
  <si>
    <t>VIA VIGNA GRANDE, SN</t>
  </si>
  <si>
    <t>VIA CASE BASSE, SN</t>
  </si>
  <si>
    <t>VIALE CADUTI, SN</t>
  </si>
  <si>
    <t>LOCALITÀ PONTICELLO, SN</t>
  </si>
  <si>
    <t>VIA BARAZZINE, SN</t>
  </si>
  <si>
    <t>VIA CA' DE GIORGI, SN</t>
  </si>
  <si>
    <t>FRAZ. NEGRERA, SN</t>
  </si>
  <si>
    <t>VIA A. DEPRETIS, 14</t>
  </si>
  <si>
    <t>VIA CASONE, SN</t>
  </si>
  <si>
    <t>VIA RISORGIMENTO, SN</t>
  </si>
  <si>
    <t>VIA F. BARBIERI, SN</t>
  </si>
  <si>
    <t>VIA F. BARBIERI , SN</t>
  </si>
  <si>
    <t>VIA MONTE GRAPPA, SN</t>
  </si>
  <si>
    <t>FRAZ. PORANA, SN</t>
  </si>
  <si>
    <t>VIA F. FERRARIS, SN</t>
  </si>
  <si>
    <t>VIA VIGNOLA, SN</t>
  </si>
  <si>
    <t>LOC. COLOMBAIA, SN</t>
  </si>
  <si>
    <t>LOC. CASA NOBILE - S. ALBERTO, 2</t>
  </si>
  <si>
    <t>VIA MOGLIE, SN</t>
  </si>
  <si>
    <t>FRAZ. SAN PONZO SEMOLA, SN</t>
  </si>
  <si>
    <t>VIA SAN PONZO SEMOLA, SN</t>
  </si>
  <si>
    <t>LOC. SAGLIANO CRENNA, SN</t>
  </si>
  <si>
    <t>LOC. CROCE, SN</t>
  </si>
  <si>
    <t>VIA SANT'ALBERTO DI BUTRIO, SN</t>
  </si>
  <si>
    <t>FRAZ. PIZZOCORNO, SN</t>
  </si>
  <si>
    <t>VIA S. ROCCO, SN</t>
  </si>
  <si>
    <t>LOC. SAN PIETRO, SN</t>
  </si>
  <si>
    <t>LOC. DURINA, SN</t>
  </si>
  <si>
    <t>VIA STRADELLA, SN</t>
  </si>
  <si>
    <t>LOC. ORZONI, SN</t>
  </si>
  <si>
    <t>IT001E04364105</t>
  </si>
  <si>
    <t>VIA CASA VECCHIA, SN</t>
  </si>
  <si>
    <t>VIA CAPITANI, SN</t>
  </si>
  <si>
    <t>VIA MODENA, 17</t>
  </si>
  <si>
    <t>IT001E15618492</t>
  </si>
  <si>
    <t>VIA EMILIA, SN</t>
  </si>
  <si>
    <t>LOC. FORNACE MEARDI, SN</t>
  </si>
  <si>
    <t>VIA TORRICELLE, SN</t>
  </si>
  <si>
    <t>LOC. SPINOSA, SN</t>
  </si>
  <si>
    <t>FRAZ. MURISASCO, SN</t>
  </si>
  <si>
    <t>VIA ROCCA SUSELLA, SN</t>
  </si>
  <si>
    <t>IT001E19973391</t>
  </si>
  <si>
    <t>VIA GIOTTO, SN</t>
  </si>
  <si>
    <t>LOC. DUE RILI, SN</t>
  </si>
  <si>
    <t>VIA TINTORETTO, SN</t>
  </si>
  <si>
    <t>CASCINA CHIODA, SN</t>
  </si>
  <si>
    <t>VIA S. FRANCESCO D'ASSISI, 92</t>
  </si>
  <si>
    <t>VIALE E. DIVIANI, 18</t>
  </si>
  <si>
    <t>VIA KENNEDY, SN</t>
  </si>
  <si>
    <t>VIA PARROCCHIA, 11</t>
  </si>
  <si>
    <t>PIAZZA PAPA GIOVANNI XXIII, 2/A</t>
  </si>
  <si>
    <t>LOC. CASCINA BIDELLA, SN</t>
  </si>
  <si>
    <t>VIA E. DE AMICIS, SN</t>
  </si>
  <si>
    <t>VIA G. VERDI, 21/BIS</t>
  </si>
  <si>
    <t>LOC. CANOVA, SN</t>
  </si>
  <si>
    <t>CASCINA BOLOGNESE, SN</t>
  </si>
  <si>
    <t>CASCINA BUSCOFA'</t>
  </si>
  <si>
    <t>IT001E00080916</t>
  </si>
  <si>
    <t>VIA GUADESA, 7</t>
  </si>
  <si>
    <t>ROBBIO</t>
  </si>
  <si>
    <t>IT001E00216717</t>
  </si>
  <si>
    <t>VIA ROGGETTA, SN</t>
  </si>
  <si>
    <t>IT001E00080919</t>
  </si>
  <si>
    <t>PIAZZA DI VITTORIO, SN</t>
  </si>
  <si>
    <t>IT001E19705992</t>
  </si>
  <si>
    <t>VIA NOVARA, 93/A</t>
  </si>
  <si>
    <t>IT001E19706441</t>
  </si>
  <si>
    <t>VIA ROSASCO, 13</t>
  </si>
  <si>
    <t>IT001E14237383</t>
  </si>
  <si>
    <t>VIA NOVARA, 1</t>
  </si>
  <si>
    <t>IT001E19697430</t>
  </si>
  <si>
    <t>IT001E00080918</t>
  </si>
  <si>
    <t>VIA MOLINO NUOVO, SN</t>
  </si>
  <si>
    <t>IT001E18290482</t>
  </si>
  <si>
    <t>CASCINA PONELLA, SN</t>
  </si>
  <si>
    <t>LOC. COMMENDA, SN</t>
  </si>
  <si>
    <t>LOC. POMA, SN</t>
  </si>
  <si>
    <t>LOC. C.NA LEOPOLDA, SN</t>
  </si>
  <si>
    <t>IT001E04085062</t>
  </si>
  <si>
    <t>FRAZ. STRADELLINO, SN</t>
  </si>
  <si>
    <t>VIA FOLPERTI, SN</t>
  </si>
  <si>
    <t>IT001E04085060</t>
  </si>
  <si>
    <t>IT001E04085069</t>
  </si>
  <si>
    <t>VIA S.NAZZARO, SN</t>
  </si>
  <si>
    <t>IT001E04085071</t>
  </si>
  <si>
    <t>FRAZ. ROBECCHINA, SN</t>
  </si>
  <si>
    <t>LOC. NOCETO NUOVO, SN</t>
  </si>
  <si>
    <t>FRAZ. SAN PAOLO, SN</t>
  </si>
  <si>
    <t>FRAZ. SUSELLA, SN</t>
  </si>
  <si>
    <t>FRAZ. SONCINO, SN</t>
  </si>
  <si>
    <t>FRAZ. VILLARASCA, SN</t>
  </si>
  <si>
    <t>VIA LIVELLI, SN</t>
  </si>
  <si>
    <t>VIA MARCONI, 18</t>
  </si>
  <si>
    <t>VIA MONTELEGNA, SN</t>
  </si>
  <si>
    <t>VIA FORNINO, SN</t>
  </si>
  <si>
    <t>LOCALITA' FALLOSA, SN</t>
  </si>
  <si>
    <t>VIA CANDIA, SN</t>
  </si>
  <si>
    <t>FR. SCAZZOLINO, SN</t>
  </si>
  <si>
    <t>VIA LAZZARETTO, SN</t>
  </si>
  <si>
    <t>VIA CASTELLO, SN</t>
  </si>
  <si>
    <t>FRAZIONE TORRE D'ALBERI, SN</t>
  </si>
  <si>
    <t>FRAZIONE POMETO, SN</t>
  </si>
  <si>
    <t>VIA CA' GIORGINI, SN</t>
  </si>
  <si>
    <t>LOC. CASA ZANOLO, SN</t>
  </si>
  <si>
    <t xml:space="preserve">VIA BOFFALORA, 1 </t>
  </si>
  <si>
    <t>LOC. BOFFALORA, 62B</t>
  </si>
  <si>
    <t>FRAZ. PONTE CARATE, SN</t>
  </si>
  <si>
    <t>VIA CERTOSA, SN</t>
  </si>
  <si>
    <t>VIA DALLA CHIESA, 23</t>
  </si>
  <si>
    <t>VIA DAVAGNINI, 2/B</t>
  </si>
  <si>
    <t>VIA CALVI, 31</t>
  </si>
  <si>
    <t>VIA MORO, 10</t>
  </si>
  <si>
    <t>VIA GRAVELLONE, 45</t>
  </si>
  <si>
    <t>VIA GALILEI, SN</t>
  </si>
  <si>
    <t>VIA MADONNA, SN</t>
  </si>
  <si>
    <t>VIA PIEMONTE, SN</t>
  </si>
  <si>
    <t>VIA PO, 28</t>
  </si>
  <si>
    <t>27028</t>
  </si>
  <si>
    <t>IT001E18260408</t>
  </si>
  <si>
    <t>VIA MARCONI, 21</t>
  </si>
  <si>
    <t>VIA LUNGO OLONA GARAVAGLIA, SN</t>
  </si>
  <si>
    <t>VIA COLOMBARA, SN</t>
  </si>
  <si>
    <t>IT001E16036931</t>
  </si>
  <si>
    <t>FRAZIONE SAVASINI, SN</t>
  </si>
  <si>
    <t>VIA VOGHERA, SN - BUSCARELLA</t>
  </si>
  <si>
    <t>FRAZIONE MEZZANO, SN</t>
  </si>
  <si>
    <t>VIA ITALIA, SN</t>
  </si>
  <si>
    <t>VIA PILA VECCHIA, SN</t>
  </si>
  <si>
    <t>LOC. CIMITERO - CASTELLO, SN</t>
  </si>
  <si>
    <t>IT001E17671381</t>
  </si>
  <si>
    <t>VIA MELEGAZZA, SN</t>
  </si>
  <si>
    <t>VIA CASCINA MELEGAZZA, SN</t>
  </si>
  <si>
    <t>VIA CASCINA SAN LUIGI, 18</t>
  </si>
  <si>
    <t>LOC. CASETTA, SN</t>
  </si>
  <si>
    <t>VIA MORONI, SN</t>
  </si>
  <si>
    <t>LOC. PIAN DEL LAGO, SN</t>
  </si>
  <si>
    <t>LOC. PIAN DEL POGGIO, SN</t>
  </si>
  <si>
    <t>FRAZ.BEGOGLIO, SN</t>
  </si>
  <si>
    <t>FRAZIONE PIZZOFREDDO, SN</t>
  </si>
  <si>
    <t>LOC. VILLANOVA, SN</t>
  </si>
  <si>
    <t>LOC. MOSCA, SN</t>
  </si>
  <si>
    <t>IT001E19935903</t>
  </si>
  <si>
    <t>VIA BEGOGLIO, SN</t>
  </si>
  <si>
    <t>IT001E14530547</t>
  </si>
  <si>
    <t>FRAZ. SORIASCO, SN</t>
  </si>
  <si>
    <t>IT001E14666255</t>
  </si>
  <si>
    <t>VIA FRANCESCO CRISPI, 84</t>
  </si>
  <si>
    <t>VIA VIALONE, SN</t>
  </si>
  <si>
    <t>IT001E14580056</t>
  </si>
  <si>
    <t>IT001E14580058</t>
  </si>
  <si>
    <t>CASCINA MONCUCCO, SN</t>
  </si>
  <si>
    <t>STRADA CARREGGI, SN</t>
  </si>
  <si>
    <t>STRADA MIRANDOLA, SN</t>
  </si>
  <si>
    <t>CASE DOGLIA, SN</t>
  </si>
  <si>
    <t>VIA PRIMO MAGGIO, SN</t>
  </si>
  <si>
    <t>VIA CERVI, SN</t>
  </si>
  <si>
    <t>VIA MELEGNANO, SN</t>
  </si>
  <si>
    <t>CASCINA CICOGNO, SN</t>
  </si>
  <si>
    <t>VIA DANTE, SN</t>
  </si>
  <si>
    <t>VIA S.VITALE, SN</t>
  </si>
  <si>
    <t>VIA CAMPOMORTO, SN</t>
  </si>
  <si>
    <t>IT001E16179600</t>
  </si>
  <si>
    <t>VIA DEL BENESSERE, SN</t>
  </si>
  <si>
    <t>VIA G. MARCONI, 10</t>
  </si>
  <si>
    <t>VIA SAN FEDELE, 69</t>
  </si>
  <si>
    <t>VIA SAN FEDELE, 7</t>
  </si>
  <si>
    <t>FRAZ. SOSTEGNO, SN</t>
  </si>
  <si>
    <t>VIA SAN ZENONE PO, SN</t>
  </si>
  <si>
    <t>VIA CASTAGNOLE, SN</t>
  </si>
  <si>
    <t>VIA BIANCHI, SN</t>
  </si>
  <si>
    <t>STR.LEVATA , SN</t>
  </si>
  <si>
    <t>VIA VALLE BADIA, SN</t>
  </si>
  <si>
    <t xml:space="preserve">VIA BIANCHI,  70/72 </t>
  </si>
  <si>
    <t>LOC. GUARDIA, SN</t>
  </si>
  <si>
    <t>LOC. RONCO ALBERICO, SN</t>
  </si>
  <si>
    <t>FRAZ. TORRE SACCHETTI, SN</t>
  </si>
  <si>
    <t>IT001E17644403</t>
  </si>
  <si>
    <t>VIA ROCCA, SN</t>
  </si>
  <si>
    <t>LOC. SANT'ANTONINO, SN</t>
  </si>
  <si>
    <t>VIA CADELAZZI, SN</t>
  </si>
  <si>
    <t>VIA VOGHERA, 23</t>
  </si>
  <si>
    <t>PIAZZA GERBIDO, SN</t>
  </si>
  <si>
    <t>VIA MORIVIONE, SN</t>
  </si>
  <si>
    <t>CASCINA CASSINETTA, SN</t>
  </si>
  <si>
    <t>VIA INDIPENDENZA, SN</t>
  </si>
  <si>
    <t>VIA DON MAESTRI, SN</t>
  </si>
  <si>
    <t>VIA LAZIO, SN</t>
  </si>
  <si>
    <t>VIA DELLA PACE, SN</t>
  </si>
  <si>
    <t>CASCINA BIANCA, SN</t>
  </si>
  <si>
    <t>STRADA STATALE 412, SN</t>
  </si>
  <si>
    <t>VIA DORDI, SN</t>
  </si>
  <si>
    <t>VIA OLIMPIA, SN</t>
  </si>
  <si>
    <t>IT001E04042937</t>
  </si>
  <si>
    <t>VIA CIGNOLI, SN</t>
  </si>
  <si>
    <t>IT001E04042945</t>
  </si>
  <si>
    <t>VIA VALSORDA, SN</t>
  </si>
  <si>
    <t>IT001E04042925</t>
  </si>
  <si>
    <t>IT001E04042929</t>
  </si>
  <si>
    <t>IT001E04042933</t>
  </si>
  <si>
    <t>VIA CASTELLETTO , SN</t>
  </si>
  <si>
    <t>IT001E17177140</t>
  </si>
  <si>
    <t>LOC. BOSCO MADIO, SN</t>
  </si>
  <si>
    <t>P.ZZA FONTANA, 11</t>
  </si>
  <si>
    <t>VIA ROTTA, 8</t>
  </si>
  <si>
    <t>VIA GARIBALDI , SN</t>
  </si>
  <si>
    <t>VIA BOSCHI, 2</t>
  </si>
  <si>
    <t>VIA DI VITTORIO, 8</t>
  </si>
  <si>
    <t>VIA VALBONA, SN</t>
  </si>
  <si>
    <t>CASCINA CARNEVALA, SN</t>
  </si>
  <si>
    <t>VIA BOSCHI, SN</t>
  </si>
  <si>
    <t>VIA FORCHETTO, SN</t>
  </si>
  <si>
    <t>FRAZ. BATTELLA, SN</t>
  </si>
  <si>
    <t>FR. COLONNE, SN</t>
  </si>
  <si>
    <t>VIA EINAUDI, 1</t>
  </si>
  <si>
    <t>FRAZ. COLONNE, SN</t>
  </si>
  <si>
    <t>VIA PAMPURI, SN</t>
  </si>
  <si>
    <t>VIA CASCININO, SN</t>
  </si>
  <si>
    <t>VIA INDUSTRIA, SN</t>
  </si>
  <si>
    <t>CORSO SALVADEO, SN</t>
  </si>
  <si>
    <t>VIA CARSO, SN</t>
  </si>
  <si>
    <t>FRAZ. CASA SCHIAVO, SN</t>
  </si>
  <si>
    <t>FRAZ. SANT. ALBANO, SN</t>
  </si>
  <si>
    <t>LOC. MONTICELLI, SN</t>
  </si>
  <si>
    <t>FRAZ. FONTANINO, SN</t>
  </si>
  <si>
    <t>LOC. MONTE, SN</t>
  </si>
  <si>
    <t>FRAZ. POGGIO FERRATO, SN</t>
  </si>
  <si>
    <t>STRADA BASSA, SN</t>
  </si>
  <si>
    <t>VIALE CERVI, SN</t>
  </si>
  <si>
    <t>VIA NOBILI, SN</t>
  </si>
  <si>
    <t>STRADA CASA ANDRINI, SN</t>
  </si>
  <si>
    <t>LOC. BOZZOLA, SN</t>
  </si>
  <si>
    <t>FRAZ. MANDASCO, 14</t>
  </si>
  <si>
    <t>VIA A. DE GASPERI, SN</t>
  </si>
  <si>
    <t>VIA CASTELLETTO, 37</t>
  </si>
  <si>
    <t>LOC. CASA CAGNANO, SN</t>
  </si>
  <si>
    <t>LOC. RANZI, SN</t>
  </si>
  <si>
    <t>VIA ORESTE MARETTI, SN</t>
  </si>
  <si>
    <t>VIA GIUSEPPE MAZZINI, SN</t>
  </si>
  <si>
    <t>VIA TORRIANO, 7</t>
  </si>
  <si>
    <t>CASCINA ORIGIOSO, SN</t>
  </si>
  <si>
    <t>VIA OSTERIETTE, SN</t>
  </si>
  <si>
    <t>LOC. CASCINA SAN CRISTOFORO, SN</t>
  </si>
  <si>
    <t>VIA CANOVA, SN</t>
  </si>
  <si>
    <t>LOC. BORGO SAN CALOGERO, SN</t>
  </si>
  <si>
    <t>VIA LA MALFA, SN</t>
  </si>
  <si>
    <t>PIAZZA 1 MAGGIO, SN</t>
  </si>
  <si>
    <t>VIA MORO, SN</t>
  </si>
  <si>
    <t>IT001E18230761</t>
  </si>
  <si>
    <t>VIA LOMBARDINI, SN</t>
  </si>
  <si>
    <t>IT001E18293082</t>
  </si>
  <si>
    <t>VIA IV NOVEMBRE, 126</t>
  </si>
  <si>
    <t>IT001E18206564</t>
  </si>
  <si>
    <t>IT001E18206586</t>
  </si>
  <si>
    <t>S.P. 2 KM 9.760, SN</t>
  </si>
  <si>
    <t>VIA VALLE S. MARTINO, SN</t>
  </si>
  <si>
    <t>VIA CERESIO, SN</t>
  </si>
  <si>
    <t>VIA VALLETTA FOGLIANO, SN</t>
  </si>
  <si>
    <t>VIA TRIESTE, 23</t>
  </si>
  <si>
    <t>VIA AGUZZAFAME, SN</t>
  </si>
  <si>
    <t>VIA BUCCELLA, SN</t>
  </si>
  <si>
    <t>VIA OLIVELLI, SN</t>
  </si>
  <si>
    <t>VIA GRAMSCI, 47</t>
  </si>
  <si>
    <t>VIA BOLIVIA, SN</t>
  </si>
  <si>
    <t>VIA ARONA, SN</t>
  </si>
  <si>
    <t>VIA MORSELLA, 19</t>
  </si>
  <si>
    <t>VIA SANTA MARIA, 46</t>
  </si>
  <si>
    <t>CORSO BRODOLINI, SN</t>
  </si>
  <si>
    <t>VIALE AGRICOLTURA, SN</t>
  </si>
  <si>
    <t>VIALE MONTE GRAPPA, 24</t>
  </si>
  <si>
    <t>VIA CESAREA, 48</t>
  </si>
  <si>
    <t>VIALE ARTIGIANATO, SN</t>
  </si>
  <si>
    <t>VIALE PETRARCA, SN</t>
  </si>
  <si>
    <t>VIA MONTE BALDO, SN</t>
  </si>
  <si>
    <t>VIA CAPPUCCINI, SN</t>
  </si>
  <si>
    <t>VIA GRAVELLONA, SN</t>
  </si>
  <si>
    <t>VIA MONS BERRUTI, SN</t>
  </si>
  <si>
    <t>VIA SAPRI, SN</t>
  </si>
  <si>
    <t>CORSO TORINO, SN</t>
  </si>
  <si>
    <t>STRADA POZZI, SN</t>
  </si>
  <si>
    <t>VIA POMPEI, SN</t>
  </si>
  <si>
    <t>CORSO PAVIA, 18</t>
  </si>
  <si>
    <t>VIA CAVO BOGINO, SN</t>
  </si>
  <si>
    <t>VIA VECCHIA GAMBOLO', SN</t>
  </si>
  <si>
    <t>V.LE AGRICOLTURA, 200</t>
  </si>
  <si>
    <t>VIA FRATELLI KENNEDY, 3</t>
  </si>
  <si>
    <t>IT001E19696168</t>
  </si>
  <si>
    <t>VIA CIMITERO, SN</t>
  </si>
  <si>
    <t>VILLA BISCOSSI</t>
  </si>
  <si>
    <t>IT001E18183422</t>
  </si>
  <si>
    <t>VIA ROMA, 3</t>
  </si>
  <si>
    <t>VIA PILA, SN</t>
  </si>
  <si>
    <t>VIA CASTELLANA, SN</t>
  </si>
  <si>
    <t>VIA STAZIONE, 1</t>
  </si>
  <si>
    <t>VIA STAZIONE, 37</t>
  </si>
  <si>
    <t>VIA NOVARIA, SN</t>
  </si>
  <si>
    <t>CASCINA NUOVA, SN</t>
  </si>
  <si>
    <t>LOCALITA' CASTELLERE, SN</t>
  </si>
  <si>
    <t>PIAZZA CASTELLO, SN</t>
  </si>
  <si>
    <t>VIA FERMI, SN</t>
  </si>
  <si>
    <t>VIA EINSTEN, SN</t>
  </si>
  <si>
    <t>VIA DELLA CHIESA, SN</t>
  </si>
  <si>
    <t>FRAZ. BUTTIRAGO, SN</t>
  </si>
  <si>
    <t>VIA VIVENTE, 21</t>
  </si>
  <si>
    <t>VIA FILIGHERA, SN</t>
  </si>
  <si>
    <t>VIA BUTTIRAGO, SN</t>
  </si>
  <si>
    <t>ASM Voghera SPA</t>
  </si>
  <si>
    <t>VIA FRANCO FURINI, SN</t>
  </si>
  <si>
    <t>VIA J. E R. KENNEDY, 98</t>
  </si>
  <si>
    <t>STRADA CA' BIANCA, SN</t>
  </si>
  <si>
    <t>VIA CIPRIANO FACCHINETTI, SN</t>
  </si>
  <si>
    <t>VIA MONTE GRAPPA, 3</t>
  </si>
  <si>
    <t>VIA DEL POSTIGLIONE, SN</t>
  </si>
  <si>
    <t>VIA PIERO GOBETTI, SN</t>
  </si>
  <si>
    <t>STRADA GRIPPINA, 164</t>
  </si>
  <si>
    <t>STRADA RETORBIDO, SN</t>
  </si>
  <si>
    <t>VIA SANTA MARIA BIANCA, SN</t>
  </si>
  <si>
    <t>STRADA BRAIDE, SN</t>
  </si>
  <si>
    <t>VIALE DEL LAVORO, SN</t>
  </si>
  <si>
    <t>STRADA GERLINA, SN</t>
  </si>
  <si>
    <t>VIA CARLO EMANUELE III, 5</t>
  </si>
  <si>
    <t>VIA UGO BASSI, 4</t>
  </si>
  <si>
    <t>VIA P. NENNI, SN</t>
  </si>
  <si>
    <t>CORSO PIACENZA, SN</t>
  </si>
  <si>
    <t>PIAZZA DELLA CHIESA, SN</t>
  </si>
  <si>
    <t>VIA ITALO BETTO, 11</t>
  </si>
  <si>
    <t>STRADA ORIOLO, SN</t>
  </si>
  <si>
    <t>STRADA FRASSOLO, SN</t>
  </si>
  <si>
    <t>STRADA CASALNOCETO, SN</t>
  </si>
  <si>
    <t>STRADA GRANELLA, SN</t>
  </si>
  <si>
    <t>LOC. COLOMBARONE POGGIO, SN</t>
  </si>
  <si>
    <t>LOC. CASA CALATRONI, SN</t>
  </si>
  <si>
    <t>LOC. MOLLIO, SN</t>
  </si>
  <si>
    <t>VIA ROBECCHI, SN</t>
  </si>
  <si>
    <t>LOC. POALONE, SN</t>
  </si>
  <si>
    <t>LOC. FONTANELLE, 2</t>
  </si>
  <si>
    <t>LOC. BETTOLA, SN</t>
  </si>
  <si>
    <t>LOC. FONTANELLE, SN</t>
  </si>
  <si>
    <t>VIA GALLINI, SN</t>
  </si>
  <si>
    <t>IT001E17347385</t>
  </si>
  <si>
    <t>CASCINA TORRE SELVATICA, SN</t>
  </si>
  <si>
    <t>IT001E19696569</t>
  </si>
  <si>
    <t>FRAZ. PARASACCO - VIA SAN SIRO, 58/A</t>
  </si>
  <si>
    <t>ZERBOLO'</t>
  </si>
  <si>
    <t>IT001E19738623</t>
  </si>
  <si>
    <t>IT001E19738940</t>
  </si>
  <si>
    <t>FRZ PARASACCO-VIA DELLE NOCI, SN</t>
  </si>
  <si>
    <t>IT001E17910941</t>
  </si>
  <si>
    <t>CASCINA CHIARELLO, SN</t>
  </si>
  <si>
    <t>IT001E19690833</t>
  </si>
  <si>
    <t>IT001E19738461</t>
  </si>
  <si>
    <t>CASCINA SACCHI, SN</t>
  </si>
  <si>
    <t>S.P. 193, SN</t>
  </si>
  <si>
    <t>VIA PIAVE, SN</t>
  </si>
  <si>
    <t>IT001E18174477</t>
  </si>
  <si>
    <t>IT001E16203321</t>
  </si>
  <si>
    <t>IT001E04492226</t>
  </si>
  <si>
    <t>IT001E04492204</t>
  </si>
  <si>
    <t>VIA DELLA REPUBBLICA, SN</t>
  </si>
  <si>
    <t>IT001E04497129</t>
  </si>
  <si>
    <t>VIA GIOVANNI LENTINI, SN</t>
  </si>
  <si>
    <t>IT001E16082657</t>
  </si>
  <si>
    <t>V.LE INDUSTRIA E ARTIGIANATO, SN</t>
  </si>
  <si>
    <t>IT001E16049247</t>
  </si>
  <si>
    <t>IT001E17910298</t>
  </si>
  <si>
    <t>VIA PRIMO LEVI, SN</t>
  </si>
  <si>
    <t>IT001E17355873</t>
  </si>
  <si>
    <t>VIA PREVIANO, SN</t>
  </si>
  <si>
    <t>IT001E18168868</t>
  </si>
  <si>
    <t>VIA BELVEDERE, SN</t>
  </si>
  <si>
    <t>IT001E18188711</t>
  </si>
  <si>
    <t>VIA SAN MAURO, SN</t>
  </si>
  <si>
    <t>IT001E16532463</t>
  </si>
  <si>
    <t>LOC. CASA OLMO, SN</t>
  </si>
  <si>
    <t>IT001E15563100</t>
  </si>
  <si>
    <t>LOC. FONTANILE, SN</t>
  </si>
  <si>
    <t>IT001E15618515</t>
  </si>
  <si>
    <t>LOC. CASSINO PO, SN</t>
  </si>
  <si>
    <t>IT001E15637781</t>
  </si>
  <si>
    <t>LOC. MASSAUA  - VIA REGINA ADELAIDE, SN</t>
  </si>
  <si>
    <t>IT001E19402846</t>
  </si>
  <si>
    <t>LOC. MASSAUA - VIA LUNGO TICINO DI SOTTO, 2</t>
  </si>
  <si>
    <t>IT001E14098694</t>
  </si>
  <si>
    <t>LOC. SAN VARESE - VIA VAL TANTURLA, SN</t>
  </si>
  <si>
    <t>IT001E16626904</t>
  </si>
  <si>
    <t>FRAZ. CA DE' VECCHI, SN</t>
  </si>
  <si>
    <t>IT001E16277787</t>
  </si>
  <si>
    <t>LOC. CASCINA CAMPAGNA, SN</t>
  </si>
  <si>
    <t>IT001E14307615</t>
  </si>
  <si>
    <t>IT001E19405251</t>
  </si>
  <si>
    <t>VIA MONTE ROSA, SN</t>
  </si>
  <si>
    <t>IT001E19405093</t>
  </si>
  <si>
    <t>VIA DEI MILLE, 1</t>
  </si>
  <si>
    <t>IT001E19398650</t>
  </si>
  <si>
    <t>VIA DEI MILLE, SN</t>
  </si>
  <si>
    <t>IT001E19398640</t>
  </si>
  <si>
    <t>LOC. CARPANA, SN</t>
  </si>
  <si>
    <t>IT001E19408734</t>
  </si>
  <si>
    <t>IT001E14615532</t>
  </si>
  <si>
    <t>VIA DANTE, 61</t>
  </si>
  <si>
    <t>IT001E14530676</t>
  </si>
  <si>
    <t>VIA PALAZZO, 10</t>
  </si>
  <si>
    <t>IT001E19696791</t>
  </si>
  <si>
    <t>VIA SAN SIRO, 91 - FRAZ. PARASACCO</t>
  </si>
  <si>
    <t>IT001E15101753</t>
  </si>
  <si>
    <t>Via LA MALFA, SN</t>
  </si>
  <si>
    <t>IT001E14065604</t>
  </si>
  <si>
    <t>Via LIBERTA', 42</t>
  </si>
  <si>
    <t>IT001E19410939</t>
  </si>
  <si>
    <t>Fraz. MANDRINO, SN</t>
  </si>
  <si>
    <t>IT001E19414310</t>
  </si>
  <si>
    <t>VIA RIVIERA, SN</t>
  </si>
  <si>
    <t>IT001E14213638</t>
  </si>
  <si>
    <t>VIA MARENGO, SN</t>
  </si>
  <si>
    <t>IT001E17290891</t>
  </si>
  <si>
    <t>VIA COZZO, SN</t>
  </si>
  <si>
    <t>IT001E15519240</t>
  </si>
  <si>
    <t>IT001E19384546</t>
  </si>
  <si>
    <t>G. MARCONI, SN</t>
  </si>
  <si>
    <t>MEZZANA RABATTONE</t>
  </si>
  <si>
    <t>IT001E19469779</t>
  </si>
  <si>
    <t>VIA G. MARCONI, 158</t>
  </si>
  <si>
    <t>IT001E17307916</t>
  </si>
  <si>
    <t>VIA SAMPERONE, SN</t>
  </si>
  <si>
    <t>IT001E19999372</t>
  </si>
  <si>
    <t>VIA CADUTI IN GUERRA, SN</t>
  </si>
  <si>
    <t>IT001E18189529</t>
  </si>
  <si>
    <t>VIA CASCINA CASCINETTA, SN</t>
  </si>
  <si>
    <t>IT001E04364080</t>
  </si>
  <si>
    <t>LOC. CASE POGGIO ORTO, SN</t>
  </si>
  <si>
    <t>FRAZ. BREGNE INFERIORE, SN</t>
  </si>
  <si>
    <t>VIA VALLE BADIA , SN</t>
  </si>
  <si>
    <t>IT001E04042912</t>
  </si>
  <si>
    <t>LOC. BOSCO MADIO SUP., SN</t>
  </si>
  <si>
    <t>IT001E04045968</t>
  </si>
  <si>
    <t>IT001E19966108</t>
  </si>
  <si>
    <t>IT001E04042904</t>
  </si>
  <si>
    <t>1-1098</t>
  </si>
  <si>
    <t>1099-1108</t>
  </si>
  <si>
    <t>1109-1112</t>
  </si>
  <si>
    <t>1113-1131</t>
  </si>
  <si>
    <t>amministrazione@paviaacque.it</t>
  </si>
  <si>
    <t>Dott.ssa STEFANIA MOSCHELLA</t>
  </si>
  <si>
    <t>Dott.ssa MARTA BOIARDI</t>
  </si>
  <si>
    <t>DOTT. FRANCESCO RIGANO</t>
  </si>
  <si>
    <t>Rag. ELENA SERRA</t>
  </si>
  <si>
    <t>DOTT. GIANLUCA ZORZOLI</t>
  </si>
  <si>
    <t>asmvig@asmvigevano.it</t>
  </si>
  <si>
    <t>marina.beccaro@asmvigevano.it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</si>
</sst>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_-;\-* #,##0.00_-;_-* &quot;-&quot;??_-;_-@_-"/>
    <numFmt numFmtId="165" formatCode="[$-410]General"/>
    <numFmt numFmtId="166" formatCode="[$€]&quot; &quot;#,##0.00&quot; &quot;;&quot;-&quot;[$€]&quot; &quot;#,##0.00&quot; &quot;;[$€]&quot; -&quot;#&quot; &quot;;@&quot; &quot;"/>
    <numFmt numFmtId="167" formatCode="[$-410]0%"/>
    <numFmt numFmtId="168" formatCode="#,##0&quot; &quot;;&quot;-&quot;#,##0&quot; &quot;;&quot; - &quot;;@&quot; &quot;"/>
    <numFmt numFmtId="169" formatCode="#,##0.00&quot; &quot;;&quot;-&quot;#,##0.00&quot; &quot;;&quot; -&quot;#&quot; &quot;;@&quot; &quot;"/>
    <numFmt numFmtId="170" formatCode="[$€-410]&quot; &quot;#,##0.00;[Red]&quot;-&quot;[$€-410]&quot; &quot;#,##0.00"/>
    <numFmt numFmtId="171" formatCode="_-* #,##0_-;\-* #,##0_-;_-* &quot;-&quot;??_-;_-@_-"/>
  </numFmts>
  <fonts count="42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FF9900"/>
      <name val="Calibri"/>
      <family val="2"/>
    </font>
    <font>
      <b/>
      <sz val="11"/>
      <color rgb="FFFFFFFF"/>
      <name val="Calibri"/>
      <family val="2"/>
    </font>
    <font>
      <u/>
      <sz val="10"/>
      <color rgb="FF0000FF"/>
      <name val="Arial"/>
      <family val="2"/>
    </font>
    <font>
      <u/>
      <sz val="8"/>
      <color rgb="FF0000FF"/>
      <name val="Arial"/>
      <family val="2"/>
    </font>
    <font>
      <b/>
      <i/>
      <sz val="16"/>
      <color theme="1"/>
      <name val="Arial"/>
      <family val="2"/>
    </font>
    <font>
      <sz val="11"/>
      <color rgb="FF333399"/>
      <name val="Calibri"/>
      <family val="2"/>
    </font>
    <font>
      <sz val="11"/>
      <color rgb="FF99330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"/>
      <family val="2"/>
    </font>
    <font>
      <sz val="11"/>
      <color rgb="FFFF0000"/>
      <name val="Calibri"/>
      <family val="2"/>
    </font>
    <font>
      <i/>
      <sz val="11"/>
      <color rgb="FF80808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sz val="11"/>
      <color rgb="FF800080"/>
      <name val="Calibri"/>
      <family val="2"/>
    </font>
    <font>
      <sz val="11"/>
      <color rgb="FF008000"/>
      <name val="Calibri"/>
      <family val="2"/>
    </font>
    <font>
      <sz val="11"/>
      <color rgb="FF000000"/>
      <name val="Calibri1"/>
    </font>
    <font>
      <sz val="9"/>
      <color rgb="FF000000"/>
      <name val="Arial"/>
      <family val="2"/>
    </font>
    <font>
      <u/>
      <sz val="11"/>
      <color theme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</font>
    <font>
      <sz val="9"/>
      <name val="Arial"/>
      <family val="2"/>
    </font>
    <font>
      <sz val="11"/>
      <color rgb="FF0070C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rgb="FFFF99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2">
    <xf numFmtId="0" fontId="0" fillId="0" borderId="0"/>
    <xf numFmtId="165" fontId="4" fillId="0" borderId="0"/>
    <xf numFmtId="165" fontId="3" fillId="2" borderId="0"/>
    <xf numFmtId="165" fontId="3" fillId="3" borderId="0"/>
    <xf numFmtId="165" fontId="3" fillId="4" borderId="0"/>
    <xf numFmtId="165" fontId="3" fillId="5" borderId="0"/>
    <xf numFmtId="165" fontId="3" fillId="6" borderId="0"/>
    <xf numFmtId="165" fontId="3" fillId="7" borderId="0"/>
    <xf numFmtId="165" fontId="3" fillId="8" borderId="0"/>
    <xf numFmtId="165" fontId="3" fillId="9" borderId="0"/>
    <xf numFmtId="165" fontId="3" fillId="10" borderId="0"/>
    <xf numFmtId="165" fontId="3" fillId="5" borderId="0"/>
    <xf numFmtId="165" fontId="3" fillId="8" borderId="0"/>
    <xf numFmtId="165" fontId="3" fillId="11" borderId="0"/>
    <xf numFmtId="165" fontId="5" fillId="12" borderId="0"/>
    <xf numFmtId="165" fontId="5" fillId="9" borderId="0"/>
    <xf numFmtId="165" fontId="5" fillId="10" borderId="0"/>
    <xf numFmtId="165" fontId="5" fillId="13" borderId="0"/>
    <xf numFmtId="165" fontId="5" fillId="14" borderId="0"/>
    <xf numFmtId="165" fontId="5" fillId="15" borderId="0"/>
    <xf numFmtId="165" fontId="6" fillId="16" borderId="1"/>
    <xf numFmtId="165" fontId="7" fillId="0" borderId="2"/>
    <xf numFmtId="165" fontId="8" fillId="17" borderId="3"/>
    <xf numFmtId="165" fontId="9" fillId="0" borderId="0"/>
    <xf numFmtId="165" fontId="9" fillId="0" borderId="0"/>
    <xf numFmtId="165" fontId="10" fillId="0" borderId="0"/>
    <xf numFmtId="165" fontId="10" fillId="0" borderId="0"/>
    <xf numFmtId="165" fontId="9" fillId="0" borderId="0"/>
    <xf numFmtId="165" fontId="5" fillId="18" borderId="0"/>
    <xf numFmtId="165" fontId="5" fillId="19" borderId="0"/>
    <xf numFmtId="165" fontId="5" fillId="20" borderId="0"/>
    <xf numFmtId="165" fontId="5" fillId="13" borderId="0"/>
    <xf numFmtId="165" fontId="5" fillId="14" borderId="0"/>
    <xf numFmtId="165" fontId="5" fillId="21" borderId="0"/>
    <xf numFmtId="166" fontId="3" fillId="0" borderId="0"/>
    <xf numFmtId="166" fontId="4" fillId="0" borderId="0"/>
    <xf numFmtId="165" fontId="3" fillId="0" borderId="0"/>
    <xf numFmtId="167" fontId="3" fillId="0" borderId="0"/>
    <xf numFmtId="0" fontId="11" fillId="0" borderId="0">
      <alignment horizontal="center"/>
    </xf>
    <xf numFmtId="0" fontId="11" fillId="0" borderId="0">
      <alignment horizontal="center" textRotation="90"/>
    </xf>
    <xf numFmtId="165" fontId="12" fillId="7" borderId="1"/>
    <xf numFmtId="168" fontId="3" fillId="0" borderId="0"/>
    <xf numFmtId="168" fontId="4" fillId="0" borderId="0"/>
    <xf numFmtId="169" fontId="4" fillId="0" borderId="0"/>
    <xf numFmtId="169" fontId="4" fillId="0" borderId="0"/>
    <xf numFmtId="165" fontId="13" fillId="22" borderId="0"/>
    <xf numFmtId="165" fontId="14" fillId="0" borderId="4">
      <alignment vertical="center"/>
    </xf>
    <xf numFmtId="165" fontId="3" fillId="0" borderId="0"/>
    <xf numFmtId="165" fontId="3" fillId="0" borderId="0"/>
    <xf numFmtId="165" fontId="4" fillId="0" borderId="0"/>
    <xf numFmtId="165" fontId="3" fillId="0" borderId="0"/>
    <xf numFmtId="165" fontId="15" fillId="0" borderId="0"/>
    <xf numFmtId="165" fontId="4" fillId="23" borderId="5"/>
    <xf numFmtId="165" fontId="16" fillId="16" borderId="6"/>
    <xf numFmtId="0" fontId="17" fillId="0" borderId="0"/>
    <xf numFmtId="170" fontId="17" fillId="0" borderId="0"/>
    <xf numFmtId="165" fontId="18" fillId="0" borderId="0"/>
    <xf numFmtId="165" fontId="19" fillId="0" borderId="0"/>
    <xf numFmtId="165" fontId="20" fillId="0" borderId="7"/>
    <xf numFmtId="165" fontId="21" fillId="0" borderId="8"/>
    <xf numFmtId="165" fontId="22" fillId="0" borderId="9"/>
    <xf numFmtId="165" fontId="22" fillId="0" borderId="0"/>
    <xf numFmtId="165" fontId="23" fillId="0" borderId="0"/>
    <xf numFmtId="165" fontId="24" fillId="0" borderId="10"/>
    <xf numFmtId="165" fontId="25" fillId="3" borderId="0"/>
    <xf numFmtId="165" fontId="26" fillId="4" borderId="0"/>
    <xf numFmtId="0" fontId="29" fillId="0" borderId="0" applyNumberFormat="0" applyFill="0" applyBorder="0" applyAlignment="0" applyProtection="0"/>
    <xf numFmtId="164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4" fillId="0" borderId="0"/>
    <xf numFmtId="0" fontId="1" fillId="0" borderId="0"/>
    <xf numFmtId="0" fontId="35" fillId="0" borderId="0"/>
  </cellStyleXfs>
  <cellXfs count="73">
    <xf numFmtId="0" fontId="0" fillId="0" borderId="0" xfId="0"/>
    <xf numFmtId="165" fontId="3" fillId="0" borderId="0" xfId="36"/>
    <xf numFmtId="49" fontId="3" fillId="0" borderId="0" xfId="36" applyNumberFormat="1"/>
    <xf numFmtId="49" fontId="0" fillId="0" borderId="0" xfId="0" applyNumberFormat="1"/>
    <xf numFmtId="3" fontId="3" fillId="0" borderId="0" xfId="36" applyNumberFormat="1" applyFill="1" applyBorder="1"/>
    <xf numFmtId="165" fontId="30" fillId="0" borderId="11" xfId="36" applyFont="1" applyFill="1" applyBorder="1"/>
    <xf numFmtId="0" fontId="0" fillId="0" borderId="0" xfId="0" applyFill="1"/>
    <xf numFmtId="165" fontId="27" fillId="0" borderId="11" xfId="51" applyFont="1" applyFill="1" applyBorder="1" applyAlignment="1">
      <alignment horizontal="left"/>
    </xf>
    <xf numFmtId="49" fontId="27" fillId="0" borderId="11" xfId="51" applyNumberFormat="1" applyFont="1" applyFill="1" applyBorder="1" applyAlignment="1">
      <alignment horizontal="left"/>
    </xf>
    <xf numFmtId="165" fontId="3" fillId="0" borderId="0" xfId="36" applyAlignment="1">
      <alignment horizontal="right"/>
    </xf>
    <xf numFmtId="0" fontId="0" fillId="0" borderId="0" xfId="0" applyAlignment="1">
      <alignment horizontal="right"/>
    </xf>
    <xf numFmtId="165" fontId="3" fillId="24" borderId="11" xfId="36" applyFill="1" applyBorder="1" applyAlignment="1">
      <alignment horizontal="right"/>
    </xf>
    <xf numFmtId="165" fontId="30" fillId="0" borderId="11" xfId="36" applyFont="1" applyBorder="1"/>
    <xf numFmtId="14" fontId="30" fillId="0" borderId="11" xfId="37" applyNumberFormat="1" applyFont="1" applyFill="1" applyBorder="1" applyAlignment="1" applyProtection="1"/>
    <xf numFmtId="0" fontId="30" fillId="0" borderId="11" xfId="37" applyNumberFormat="1" applyFont="1" applyFill="1" applyBorder="1" applyAlignment="1" applyProtection="1"/>
    <xf numFmtId="165" fontId="30" fillId="0" borderId="11" xfId="36" applyFont="1" applyBorder="1" applyAlignment="1">
      <alignment horizontal="left"/>
    </xf>
    <xf numFmtId="165" fontId="31" fillId="0" borderId="11" xfId="36" applyFont="1" applyFill="1" applyBorder="1" applyAlignment="1">
      <alignment horizontal="left"/>
    </xf>
    <xf numFmtId="165" fontId="31" fillId="0" borderId="11" xfId="36" applyFont="1" applyFill="1" applyBorder="1"/>
    <xf numFmtId="165" fontId="3" fillId="0" borderId="11" xfId="36" applyFill="1" applyBorder="1"/>
    <xf numFmtId="3" fontId="3" fillId="0" borderId="11" xfId="36" applyNumberFormat="1" applyFill="1" applyBorder="1"/>
    <xf numFmtId="10" fontId="2" fillId="0" borderId="0" xfId="0" applyNumberFormat="1" applyFont="1" applyBorder="1"/>
    <xf numFmtId="0" fontId="0" fillId="0" borderId="0" xfId="0" applyFill="1" applyAlignment="1">
      <alignment horizontal="center"/>
    </xf>
    <xf numFmtId="0" fontId="0" fillId="0" borderId="0" xfId="0" applyFill="1" applyAlignment="1"/>
    <xf numFmtId="10" fontId="3" fillId="0" borderId="11" xfId="36" applyNumberFormat="1" applyBorder="1"/>
    <xf numFmtId="165" fontId="3" fillId="0" borderId="11" xfId="36" applyBorder="1"/>
    <xf numFmtId="0" fontId="0" fillId="0" borderId="11" xfId="0" applyBorder="1"/>
    <xf numFmtId="165" fontId="3" fillId="0" borderId="11" xfId="36" applyFill="1" applyBorder="1" applyAlignment="1">
      <alignment horizontal="left"/>
    </xf>
    <xf numFmtId="165" fontId="3" fillId="0" borderId="0" xfId="36" applyFill="1"/>
    <xf numFmtId="165" fontId="28" fillId="0" borderId="11" xfId="36" applyFont="1" applyFill="1" applyBorder="1" applyAlignment="1">
      <alignment horizontal="left"/>
    </xf>
    <xf numFmtId="49" fontId="28" fillId="0" borderId="11" xfId="36" quotePrefix="1" applyNumberFormat="1" applyFont="1" applyFill="1" applyBorder="1" applyAlignment="1">
      <alignment horizontal="left"/>
    </xf>
    <xf numFmtId="165" fontId="31" fillId="0" borderId="0" xfId="36" applyFont="1" applyBorder="1" applyAlignment="1">
      <alignment horizontal="center"/>
    </xf>
    <xf numFmtId="0" fontId="30" fillId="0" borderId="0" xfId="37" applyNumberFormat="1" applyFont="1" applyFill="1" applyBorder="1" applyAlignment="1" applyProtection="1"/>
    <xf numFmtId="0" fontId="30" fillId="0" borderId="0" xfId="36" applyNumberFormat="1" applyFont="1" applyFill="1" applyBorder="1" applyAlignment="1"/>
    <xf numFmtId="0" fontId="30" fillId="0" borderId="0" xfId="37" applyNumberFormat="1" applyFont="1" applyFill="1" applyBorder="1" applyAlignment="1" applyProtection="1">
      <alignment horizontal="left"/>
    </xf>
    <xf numFmtId="14" fontId="30" fillId="0" borderId="0" xfId="37" applyNumberFormat="1" applyFont="1" applyFill="1" applyBorder="1" applyAlignment="1" applyProtection="1"/>
    <xf numFmtId="165" fontId="31" fillId="0" borderId="0" xfId="36" applyFont="1" applyBorder="1" applyAlignment="1"/>
    <xf numFmtId="165" fontId="31" fillId="0" borderId="11" xfId="36" applyFont="1" applyBorder="1" applyAlignment="1">
      <alignment horizontal="center"/>
    </xf>
    <xf numFmtId="14" fontId="33" fillId="0" borderId="0" xfId="0" applyNumberFormat="1" applyFont="1" applyFill="1" applyBorder="1" applyAlignment="1">
      <alignment vertical="center"/>
    </xf>
    <xf numFmtId="3" fontId="33" fillId="0" borderId="0" xfId="0" applyNumberFormat="1" applyFont="1" applyFill="1" applyBorder="1" applyAlignment="1">
      <alignment horizontal="center" vertical="center"/>
    </xf>
    <xf numFmtId="165" fontId="31" fillId="0" borderId="0" xfId="36" applyFont="1" applyFill="1" applyBorder="1"/>
    <xf numFmtId="3" fontId="30" fillId="0" borderId="0" xfId="36" applyNumberFormat="1" applyFont="1" applyBorder="1"/>
    <xf numFmtId="3" fontId="2" fillId="0" borderId="0" xfId="0" applyNumberFormat="1" applyFont="1" applyBorder="1"/>
    <xf numFmtId="171" fontId="3" fillId="0" borderId="11" xfId="67" applyNumberFormat="1" applyFont="1" applyFill="1" applyBorder="1"/>
    <xf numFmtId="171" fontId="30" fillId="0" borderId="11" xfId="67" applyNumberFormat="1" applyFont="1" applyBorder="1"/>
    <xf numFmtId="10" fontId="0" fillId="0" borderId="11" xfId="68" applyNumberFormat="1" applyFont="1" applyBorder="1"/>
    <xf numFmtId="0" fontId="30" fillId="0" borderId="11" xfId="36" applyNumberFormat="1" applyFont="1" applyFill="1" applyBorder="1" applyAlignment="1"/>
    <xf numFmtId="0" fontId="37" fillId="0" borderId="11" xfId="0" applyFont="1" applyFill="1" applyBorder="1" applyAlignment="1">
      <alignment horizontal="left" vertical="center" wrapText="1"/>
    </xf>
    <xf numFmtId="0" fontId="0" fillId="0" borderId="11" xfId="0" applyFill="1" applyBorder="1"/>
    <xf numFmtId="165" fontId="3" fillId="0" borderId="11" xfId="36" quotePrefix="1" applyFill="1" applyBorder="1"/>
    <xf numFmtId="0" fontId="3" fillId="0" borderId="11" xfId="0" applyFont="1" applyFill="1" applyBorder="1" applyAlignment="1">
      <alignment vertical="center" wrapText="1"/>
    </xf>
    <xf numFmtId="165" fontId="38" fillId="0" borderId="0" xfId="36" applyFont="1"/>
    <xf numFmtId="165" fontId="39" fillId="0" borderId="11" xfId="36" quotePrefix="1" applyFont="1" applyFill="1" applyBorder="1" applyAlignment="1">
      <alignment horizontal="left"/>
    </xf>
    <xf numFmtId="165" fontId="38" fillId="0" borderId="11" xfId="36" applyFont="1" applyFill="1" applyBorder="1"/>
    <xf numFmtId="0" fontId="38" fillId="0" borderId="11" xfId="0" applyFont="1" applyFill="1" applyBorder="1" applyAlignment="1">
      <alignment vertical="center" wrapText="1"/>
    </xf>
    <xf numFmtId="165" fontId="29" fillId="0" borderId="11" xfId="66" applyNumberFormat="1" applyFill="1" applyBorder="1" applyAlignment="1">
      <alignment horizontal="left"/>
    </xf>
    <xf numFmtId="165" fontId="29" fillId="0" borderId="11" xfId="66" applyNumberFormat="1" applyFill="1" applyBorder="1"/>
    <xf numFmtId="0" fontId="41" fillId="0" borderId="11" xfId="69" applyFont="1" applyFill="1" applyBorder="1" applyAlignment="1">
      <alignment horizontal="center" vertical="center" wrapText="1"/>
    </xf>
    <xf numFmtId="0" fontId="41" fillId="0" borderId="11" xfId="69" applyFont="1" applyFill="1" applyBorder="1" applyAlignment="1">
      <alignment horizontal="left" vertical="center" wrapText="1"/>
    </xf>
    <xf numFmtId="3" fontId="41" fillId="0" borderId="11" xfId="69" applyNumberFormat="1" applyFont="1" applyFill="1" applyBorder="1" applyAlignment="1">
      <alignment horizontal="center" vertical="center" wrapText="1"/>
    </xf>
    <xf numFmtId="4" fontId="41" fillId="0" borderId="11" xfId="69" applyNumberFormat="1" applyFont="1" applyFill="1" applyBorder="1" applyAlignment="1">
      <alignment horizontal="center" vertical="center" wrapText="1"/>
    </xf>
    <xf numFmtId="171" fontId="41" fillId="0" borderId="11" xfId="67" applyNumberFormat="1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/>
    </xf>
    <xf numFmtId="0" fontId="0" fillId="0" borderId="11" xfId="0" quotePrefix="1" applyFill="1" applyBorder="1" applyAlignment="1">
      <alignment horizontal="center"/>
    </xf>
    <xf numFmtId="3" fontId="0" fillId="0" borderId="11" xfId="0" applyNumberFormat="1" applyBorder="1"/>
    <xf numFmtId="0" fontId="40" fillId="0" borderId="11" xfId="0" applyFont="1" applyFill="1" applyBorder="1"/>
    <xf numFmtId="0" fontId="40" fillId="0" borderId="11" xfId="0" applyFont="1" applyFill="1" applyBorder="1" applyAlignment="1">
      <alignment horizontal="center"/>
    </xf>
    <xf numFmtId="0" fontId="0" fillId="24" borderId="11" xfId="0" applyFill="1" applyBorder="1" applyAlignment="1">
      <alignment horizontal="center"/>
    </xf>
    <xf numFmtId="0" fontId="36" fillId="0" borderId="11" xfId="0" applyFont="1" applyFill="1" applyBorder="1" applyAlignment="1">
      <alignment horizontal="center"/>
    </xf>
    <xf numFmtId="3" fontId="0" fillId="0" borderId="11" xfId="0" applyNumberFormat="1" applyFill="1" applyBorder="1"/>
    <xf numFmtId="0" fontId="29" fillId="0" borderId="11" xfId="66" applyFill="1" applyBorder="1" applyAlignment="1">
      <alignment vertical="center" wrapText="1"/>
    </xf>
    <xf numFmtId="10" fontId="3" fillId="0" borderId="0" xfId="36" applyNumberFormat="1" applyBorder="1"/>
    <xf numFmtId="165" fontId="31" fillId="0" borderId="12" xfId="36" applyFont="1" applyBorder="1" applyAlignment="1">
      <alignment horizontal="center"/>
    </xf>
    <xf numFmtId="165" fontId="31" fillId="0" borderId="0" xfId="36" applyFont="1" applyBorder="1" applyAlignment="1">
      <alignment horizontal="center"/>
    </xf>
  </cellXfs>
  <cellStyles count="72">
    <cellStyle name="%" xfId="1"/>
    <cellStyle name="% 2" xfId="71"/>
    <cellStyle name="20% - Colore 1 2" xfId="2"/>
    <cellStyle name="20% - Colore 2 2" xfId="3"/>
    <cellStyle name="20% - Colore 3 2" xfId="4"/>
    <cellStyle name="20% - Colore 4 2" xfId="5"/>
    <cellStyle name="20% - Colore 5 2" xfId="6"/>
    <cellStyle name="20% - Colore 6 2" xfId="7"/>
    <cellStyle name="40% - Colore 1 2" xfId="8"/>
    <cellStyle name="40% - Colore 2 2" xfId="9"/>
    <cellStyle name="40% - Colore 3 2" xfId="10"/>
    <cellStyle name="40% - Colore 4 2" xfId="11"/>
    <cellStyle name="40% - Colore 5 2" xfId="12"/>
    <cellStyle name="40% - Colore 6 2" xfId="13"/>
    <cellStyle name="60% - Colore 1 2" xfId="14"/>
    <cellStyle name="60% - Colore 2 2" xfId="15"/>
    <cellStyle name="60% - Colore 3 2" xfId="16"/>
    <cellStyle name="60% - Colore 4 2" xfId="17"/>
    <cellStyle name="60% - Colore 5 2" xfId="18"/>
    <cellStyle name="60% - Colore 6 2" xfId="19"/>
    <cellStyle name="Calcolo 2" xfId="20"/>
    <cellStyle name="Cella collegata 2" xfId="21"/>
    <cellStyle name="Cella da controllare 2" xfId="22"/>
    <cellStyle name="Collegamento ipertestuale" xfId="66" builtinId="8"/>
    <cellStyle name="Collegamento ipertestuale 2" xfId="23"/>
    <cellStyle name="Collegamento ipertestuale 2 2" xfId="24"/>
    <cellStyle name="Collegamento ipertestuale 3" xfId="25"/>
    <cellStyle name="Collegamento ipertestuale 3 2" xfId="26"/>
    <cellStyle name="Collegamento ipertestuale 4" xfId="27"/>
    <cellStyle name="Colore 1 2" xfId="28"/>
    <cellStyle name="Colore 2 2" xfId="29"/>
    <cellStyle name="Colore 3 2" xfId="30"/>
    <cellStyle name="Colore 4 2" xfId="31"/>
    <cellStyle name="Colore 5 2" xfId="32"/>
    <cellStyle name="Colore 6 2" xfId="33"/>
    <cellStyle name="Euro" xfId="34"/>
    <cellStyle name="Euro 2" xfId="35"/>
    <cellStyle name="Excel Built-in Normal" xfId="36"/>
    <cellStyle name="Excel Built-in Percent" xfId="37"/>
    <cellStyle name="Heading" xfId="38"/>
    <cellStyle name="Heading1" xfId="39"/>
    <cellStyle name="Input 2" xfId="40"/>
    <cellStyle name="Migliaia" xfId="67" builtinId="3"/>
    <cellStyle name="Migliaia [0] 2" xfId="41"/>
    <cellStyle name="Migliaia [0] 2 2" xfId="42"/>
    <cellStyle name="Migliaia 2 2" xfId="43"/>
    <cellStyle name="Migliaia 2 3" xfId="44"/>
    <cellStyle name="Neutrale 2" xfId="45"/>
    <cellStyle name="Normal_ENEL-2000" xfId="46"/>
    <cellStyle name="Normale" xfId="0" builtinId="0" customBuiltin="1"/>
    <cellStyle name="Normale 2" xfId="69"/>
    <cellStyle name="Normale 2 2" xfId="47"/>
    <cellStyle name="Normale 2 3" xfId="48"/>
    <cellStyle name="Normale 3" xfId="49"/>
    <cellStyle name="Normale 4" xfId="50"/>
    <cellStyle name="Normale 5" xfId="51"/>
    <cellStyle name="Normale 6" xfId="70"/>
    <cellStyle name="Nota 2" xfId="52"/>
    <cellStyle name="Output 2" xfId="53"/>
    <cellStyle name="Percentuale" xfId="68" builtinId="5"/>
    <cellStyle name="Result" xfId="54"/>
    <cellStyle name="Result2" xfId="55"/>
    <cellStyle name="Testo avviso 2" xfId="56"/>
    <cellStyle name="Testo descrittivo 2" xfId="57"/>
    <cellStyle name="Titolo 1 2" xfId="58"/>
    <cellStyle name="Titolo 2 2" xfId="59"/>
    <cellStyle name="Titolo 3 2" xfId="60"/>
    <cellStyle name="Titolo 4 2" xfId="61"/>
    <cellStyle name="Titolo 5" xfId="62"/>
    <cellStyle name="Totale 2" xfId="63"/>
    <cellStyle name="Valore non valido 2" xfId="64"/>
    <cellStyle name="Valore valido 2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'Dettagli sede 11106 multisito'!$B$1</c:f>
              <c:strCache>
                <c:ptCount val="1"/>
                <c:pt idx="0">
                  <c:v>F0</c:v>
                </c:pt>
              </c:strCache>
            </c:strRef>
          </c:tx>
          <c:marker>
            <c:symbol val="none"/>
          </c:marker>
          <c:cat>
            <c:strRef>
              <c:f>'Dettagli sede 11106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11106 multisito'!$B$2:$B$13</c:f>
              <c:numCache>
                <c:formatCode>_-* #,##0_-;\-* #,##0_-;_-* "-"??_-;_-@_-</c:formatCode>
                <c:ptCount val="12"/>
                <c:pt idx="0">
                  <c:v>3234.1666666666665</c:v>
                </c:pt>
                <c:pt idx="1">
                  <c:v>3234.1666666666665</c:v>
                </c:pt>
                <c:pt idx="2">
                  <c:v>3234.1666666666665</c:v>
                </c:pt>
                <c:pt idx="3">
                  <c:v>3234.1666666666665</c:v>
                </c:pt>
                <c:pt idx="4">
                  <c:v>3234.1666666666665</c:v>
                </c:pt>
                <c:pt idx="5">
                  <c:v>3234.1666666666665</c:v>
                </c:pt>
                <c:pt idx="6">
                  <c:v>3234.1666666666665</c:v>
                </c:pt>
                <c:pt idx="7">
                  <c:v>3234.1666666666665</c:v>
                </c:pt>
                <c:pt idx="8">
                  <c:v>3234.1666666666665</c:v>
                </c:pt>
                <c:pt idx="9">
                  <c:v>3234.1666666666665</c:v>
                </c:pt>
                <c:pt idx="10">
                  <c:v>3234.1666666666665</c:v>
                </c:pt>
                <c:pt idx="11">
                  <c:v>3234.1666666666665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'Dettagli sede 11106 multisito'!$C$1</c:f>
              <c:strCache>
                <c:ptCount val="1"/>
                <c:pt idx="0">
                  <c:v>F1</c:v>
                </c:pt>
              </c:strCache>
            </c:strRef>
          </c:tx>
          <c:marker>
            <c:symbol val="none"/>
          </c:marker>
          <c:cat>
            <c:strRef>
              <c:f>'Dettagli sede 11106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11106 multisito'!$C$2:$C$13</c:f>
              <c:numCache>
                <c:formatCode>_-* #,##0_-;\-* #,##0_-;_-* "-"??_-;_-@_-</c:formatCode>
                <c:ptCount val="12"/>
                <c:pt idx="0">
                  <c:v>1669296.4428800002</c:v>
                </c:pt>
                <c:pt idx="1">
                  <c:v>1900057.8291200001</c:v>
                </c:pt>
                <c:pt idx="2">
                  <c:v>1581358.5638400002</c:v>
                </c:pt>
                <c:pt idx="3">
                  <c:v>1916803.3984000001</c:v>
                </c:pt>
                <c:pt idx="4">
                  <c:v>1942422.3104000001</c:v>
                </c:pt>
                <c:pt idx="5">
                  <c:v>1998770.5548800002</c:v>
                </c:pt>
                <c:pt idx="6">
                  <c:v>2053334.4691200003</c:v>
                </c:pt>
                <c:pt idx="7">
                  <c:v>1898464.6771200001</c:v>
                </c:pt>
                <c:pt idx="8">
                  <c:v>1744998.9145600002</c:v>
                </c:pt>
                <c:pt idx="9">
                  <c:v>1714315.8348800002</c:v>
                </c:pt>
                <c:pt idx="10">
                  <c:v>1609330.2016</c:v>
                </c:pt>
                <c:pt idx="11">
                  <c:v>1712184.0947200002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'Dettagli sede 11106 multisito'!$D$1</c:f>
              <c:strCache>
                <c:ptCount val="1"/>
                <c:pt idx="0">
                  <c:v>F2</c:v>
                </c:pt>
              </c:strCache>
            </c:strRef>
          </c:tx>
          <c:marker>
            <c:symbol val="none"/>
          </c:marker>
          <c:cat>
            <c:strRef>
              <c:f>'Dettagli sede 11106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11106 multisito'!$D$2:$D$13</c:f>
              <c:numCache>
                <c:formatCode>_-* #,##0_-;\-* #,##0_-;_-* "-"??_-;_-@_-</c:formatCode>
                <c:ptCount val="12"/>
                <c:pt idx="0">
                  <c:v>1248720.7603200001</c:v>
                </c:pt>
                <c:pt idx="1">
                  <c:v>1368660.4377600001</c:v>
                </c:pt>
                <c:pt idx="2">
                  <c:v>1329626.1580800002</c:v>
                </c:pt>
                <c:pt idx="3">
                  <c:v>1419752.3084800001</c:v>
                </c:pt>
                <c:pt idx="4">
                  <c:v>1514717.5296000002</c:v>
                </c:pt>
                <c:pt idx="5">
                  <c:v>1689971.4444800001</c:v>
                </c:pt>
                <c:pt idx="6">
                  <c:v>1533308.0716800001</c:v>
                </c:pt>
                <c:pt idx="7">
                  <c:v>1517992.2278400001</c:v>
                </c:pt>
                <c:pt idx="8">
                  <c:v>1409412.23808</c:v>
                </c:pt>
                <c:pt idx="9">
                  <c:v>1264644.0576000002</c:v>
                </c:pt>
                <c:pt idx="10">
                  <c:v>1311011.9756800001</c:v>
                </c:pt>
                <c:pt idx="11">
                  <c:v>1250717.8534400002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'Dettagli sede 11106 multisito'!$E$1</c:f>
              <c:strCache>
                <c:ptCount val="1"/>
                <c:pt idx="0">
                  <c:v>F3</c:v>
                </c:pt>
              </c:strCache>
            </c:strRef>
          </c:tx>
          <c:marker>
            <c:symbol val="none"/>
          </c:marker>
          <c:cat>
            <c:strRef>
              <c:f>'Dettagli sede 11106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11106 multisito'!$E$2:$E$13</c:f>
              <c:numCache>
                <c:formatCode>_-* #,##0_-;\-* #,##0_-;_-* "-"??_-;_-@_-</c:formatCode>
                <c:ptCount val="12"/>
                <c:pt idx="0">
                  <c:v>1789577.3632000003</c:v>
                </c:pt>
                <c:pt idx="1">
                  <c:v>1895034.7750400002</c:v>
                </c:pt>
                <c:pt idx="2">
                  <c:v>2265131.1795200002</c:v>
                </c:pt>
                <c:pt idx="3">
                  <c:v>2175652.5683200001</c:v>
                </c:pt>
                <c:pt idx="4">
                  <c:v>2442638.11968</c:v>
                </c:pt>
                <c:pt idx="5">
                  <c:v>2605185.8764800001</c:v>
                </c:pt>
                <c:pt idx="6">
                  <c:v>2552987.02208</c:v>
                </c:pt>
                <c:pt idx="7">
                  <c:v>2198256.8256000001</c:v>
                </c:pt>
                <c:pt idx="8">
                  <c:v>2040939.7465600001</c:v>
                </c:pt>
                <c:pt idx="9">
                  <c:v>1939955.4944000002</c:v>
                </c:pt>
                <c:pt idx="10">
                  <c:v>2067003.7132800003</c:v>
                </c:pt>
                <c:pt idx="11">
                  <c:v>2108424.6374400002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01856"/>
        <c:axId val="111803392"/>
      </c:lineChart>
      <c:catAx>
        <c:axId val="111801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1803392"/>
        <c:crosses val="autoZero"/>
        <c:auto val="1"/>
        <c:lblAlgn val="ctr"/>
        <c:lblOffset val="100"/>
        <c:noMultiLvlLbl val="0"/>
      </c:catAx>
      <c:valAx>
        <c:axId val="111803392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crossAx val="1118018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295836</xdr:colOff>
      <xdr:row>17</xdr:row>
      <xdr:rowOff>60512</xdr:rowOff>
    </xdr:from>
    <xdr:to>
      <xdr:col>8</xdr:col>
      <xdr:colOff>729504</xdr:colOff>
      <xdr:row>22</xdr:row>
      <xdr:rowOff>68356</xdr:rowOff>
    </xdr:to>
    <xdr:pic>
      <xdr:nvPicPr>
        <xdr:cNvPr id="3" name="Immagin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5248" y="3108512"/>
          <a:ext cx="1903880" cy="1056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56028</xdr:colOff>
      <xdr:row>27</xdr:row>
      <xdr:rowOff>29136</xdr:rowOff>
    </xdr:from>
    <xdr:to>
      <xdr:col>5</xdr:col>
      <xdr:colOff>89646</xdr:colOff>
      <xdr:row>42</xdr:row>
      <xdr:rowOff>82924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smvig@asmvigevano.it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acaop.spa@acaop.it" TargetMode="External"/><Relationship Id="rId1" Type="http://schemas.openxmlformats.org/officeDocument/2006/relationships/hyperlink" Target="mailto:acaop.spa@acaop.it" TargetMode="External"/><Relationship Id="rId6" Type="http://schemas.openxmlformats.org/officeDocument/2006/relationships/hyperlink" Target="mailto:segreteria.asm@cert.asm.pv.it" TargetMode="External"/><Relationship Id="rId5" Type="http://schemas.openxmlformats.org/officeDocument/2006/relationships/hyperlink" Target="mailto:amministrazione@paviaacque.it" TargetMode="External"/><Relationship Id="rId4" Type="http://schemas.openxmlformats.org/officeDocument/2006/relationships/hyperlink" Target="mailto:marina.beccaro@asmvigevano.i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5526"/>
  <sheetViews>
    <sheetView tabSelected="1" workbookViewId="0">
      <selection activeCell="E15" sqref="E15"/>
    </sheetView>
  </sheetViews>
  <sheetFormatPr defaultColWidth="24.8984375" defaultRowHeight="14.4"/>
  <cols>
    <col min="1" max="1" width="24.8984375" style="1"/>
    <col min="2" max="2" width="27.69921875" style="1" customWidth="1"/>
    <col min="3" max="3" width="28" style="1" customWidth="1"/>
    <col min="4" max="4" width="24.8984375" style="1"/>
    <col min="5" max="5" width="28.8984375" style="2" bestFit="1" customWidth="1"/>
    <col min="6" max="1024" width="24.8984375" style="1"/>
  </cols>
  <sheetData>
    <row r="1" spans="1:1024" s="10" customFormat="1">
      <c r="A1" s="11" t="s">
        <v>42</v>
      </c>
      <c r="B1" s="11" t="s">
        <v>2344</v>
      </c>
      <c r="C1" s="11" t="s">
        <v>2345</v>
      </c>
      <c r="D1" s="11" t="s">
        <v>2346</v>
      </c>
      <c r="E1" s="11" t="s">
        <v>2347</v>
      </c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</row>
    <row r="2" spans="1:1024" ht="15" customHeight="1">
      <c r="A2" s="7" t="s">
        <v>0</v>
      </c>
      <c r="B2" s="28" t="s">
        <v>1357</v>
      </c>
      <c r="C2" s="28" t="s">
        <v>59</v>
      </c>
      <c r="D2" s="24" t="s">
        <v>960</v>
      </c>
      <c r="E2" s="24" t="s">
        <v>1340</v>
      </c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5" customHeight="1">
      <c r="A3" s="7" t="s">
        <v>39</v>
      </c>
      <c r="B3" s="29" t="s">
        <v>47</v>
      </c>
      <c r="C3" s="29" t="s">
        <v>48</v>
      </c>
      <c r="D3" s="48" t="s">
        <v>1341</v>
      </c>
      <c r="E3" s="49" t="s">
        <v>1347</v>
      </c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15" customHeight="1">
      <c r="A4" s="8" t="s">
        <v>1</v>
      </c>
      <c r="B4" s="29" t="s">
        <v>49</v>
      </c>
      <c r="C4" s="29" t="s">
        <v>48</v>
      </c>
      <c r="D4" s="48" t="s">
        <v>1341</v>
      </c>
      <c r="E4" s="49" t="s">
        <v>1347</v>
      </c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15" customHeight="1">
      <c r="A5" s="7" t="s">
        <v>2</v>
      </c>
      <c r="B5" s="28" t="s">
        <v>58</v>
      </c>
      <c r="C5" s="28" t="s">
        <v>60</v>
      </c>
      <c r="D5" s="18" t="s">
        <v>1342</v>
      </c>
      <c r="E5" s="49" t="s">
        <v>1348</v>
      </c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15" customHeight="1">
      <c r="A6" s="7" t="s">
        <v>3</v>
      </c>
      <c r="B6" s="28" t="s">
        <v>57</v>
      </c>
      <c r="C6" s="28" t="s">
        <v>57</v>
      </c>
      <c r="D6" s="18" t="s">
        <v>82</v>
      </c>
      <c r="E6" s="49" t="s">
        <v>1349</v>
      </c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5" customHeight="1">
      <c r="A7" s="7" t="s">
        <v>4</v>
      </c>
      <c r="B7" s="28">
        <v>27100</v>
      </c>
      <c r="C7" s="28">
        <v>27100</v>
      </c>
      <c r="D7" s="26">
        <v>27049</v>
      </c>
      <c r="E7" s="49" t="s">
        <v>1350</v>
      </c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5" customHeight="1">
      <c r="A8" s="7" t="s">
        <v>5</v>
      </c>
      <c r="B8" s="28" t="s">
        <v>50</v>
      </c>
      <c r="C8" s="28" t="s">
        <v>50</v>
      </c>
      <c r="D8" s="18" t="s">
        <v>50</v>
      </c>
      <c r="E8" s="49" t="s">
        <v>1351</v>
      </c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5" customHeight="1">
      <c r="A9" s="7" t="s">
        <v>6</v>
      </c>
      <c r="B9" s="28" t="s">
        <v>58</v>
      </c>
      <c r="C9" s="28" t="s">
        <v>60</v>
      </c>
      <c r="D9" s="18" t="s">
        <v>1342</v>
      </c>
      <c r="E9" s="49" t="s">
        <v>1348</v>
      </c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5" customHeight="1">
      <c r="A10" s="7" t="s">
        <v>7</v>
      </c>
      <c r="B10" s="28" t="s">
        <v>57</v>
      </c>
      <c r="C10" s="28" t="s">
        <v>57</v>
      </c>
      <c r="D10" s="18" t="s">
        <v>82</v>
      </c>
      <c r="E10" s="49" t="s">
        <v>1349</v>
      </c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15" customHeight="1">
      <c r="A11" s="7" t="s">
        <v>8</v>
      </c>
      <c r="B11" s="28">
        <v>27100</v>
      </c>
      <c r="C11" s="28">
        <v>27100</v>
      </c>
      <c r="D11" s="26">
        <v>27049</v>
      </c>
      <c r="E11" s="49" t="s">
        <v>1350</v>
      </c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15" customHeight="1">
      <c r="A12" s="7" t="s">
        <v>9</v>
      </c>
      <c r="B12" s="28" t="s">
        <v>50</v>
      </c>
      <c r="C12" s="28" t="s">
        <v>50</v>
      </c>
      <c r="D12" s="18" t="s">
        <v>50</v>
      </c>
      <c r="E12" s="49" t="s">
        <v>1351</v>
      </c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ht="15" customHeight="1">
      <c r="A13" s="7" t="s">
        <v>40</v>
      </c>
      <c r="B13" s="54" t="s">
        <v>2348</v>
      </c>
      <c r="C13" s="54" t="s">
        <v>52</v>
      </c>
      <c r="D13" s="55" t="s">
        <v>1343</v>
      </c>
      <c r="E13" s="69" t="s">
        <v>2354</v>
      </c>
      <c r="F13" s="50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ht="15" customHeight="1">
      <c r="A14" s="7" t="s">
        <v>10</v>
      </c>
      <c r="B14" s="51" t="s">
        <v>2350</v>
      </c>
      <c r="C14" s="51" t="s">
        <v>2349</v>
      </c>
      <c r="D14" s="52" t="s">
        <v>2352</v>
      </c>
      <c r="E14" s="53" t="s">
        <v>1355</v>
      </c>
      <c r="F14" s="50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" customHeight="1">
      <c r="A15" s="7" t="s">
        <v>11</v>
      </c>
      <c r="B15" s="54" t="s">
        <v>51</v>
      </c>
      <c r="C15" s="54" t="s">
        <v>52</v>
      </c>
      <c r="D15" s="54" t="s">
        <v>1343</v>
      </c>
      <c r="E15" s="54" t="s">
        <v>2355</v>
      </c>
      <c r="F15" s="50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5" customHeight="1">
      <c r="A16" s="7" t="s">
        <v>12</v>
      </c>
      <c r="B16" s="29" t="s">
        <v>53</v>
      </c>
      <c r="C16" s="29" t="s">
        <v>54</v>
      </c>
      <c r="D16" s="18" t="s">
        <v>1346</v>
      </c>
      <c r="E16" s="49" t="s">
        <v>1352</v>
      </c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5" customHeight="1">
      <c r="A17" s="7" t="s">
        <v>13</v>
      </c>
      <c r="B17" s="29" t="s">
        <v>55</v>
      </c>
      <c r="C17" s="29" t="s">
        <v>56</v>
      </c>
      <c r="D17" s="18" t="s">
        <v>1344</v>
      </c>
      <c r="E17" s="49" t="s">
        <v>1353</v>
      </c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5" customHeight="1">
      <c r="A18" s="7" t="s">
        <v>41</v>
      </c>
      <c r="B18" s="28" t="s">
        <v>1354</v>
      </c>
      <c r="C18" s="28" t="s">
        <v>2351</v>
      </c>
      <c r="D18" s="18" t="s">
        <v>1345</v>
      </c>
      <c r="E18" s="49" t="s">
        <v>2353</v>
      </c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5" customHeight="1"/>
    <row r="20" spans="1:1024" ht="15" customHeight="1">
      <c r="C20" s="2"/>
      <c r="E20" s="1"/>
      <c r="AMI20"/>
      <c r="AMJ20"/>
    </row>
    <row r="21" spans="1:1024" ht="15" customHeight="1">
      <c r="C21" s="2"/>
      <c r="E21" s="1"/>
      <c r="AMI21"/>
      <c r="AMJ21"/>
    </row>
    <row r="22" spans="1:1024" ht="15" customHeight="1">
      <c r="C22" s="2"/>
      <c r="E22" s="1"/>
      <c r="AMI22"/>
      <c r="AMJ22"/>
    </row>
    <row r="23" spans="1:1024" ht="15" customHeight="1">
      <c r="C23" s="2"/>
      <c r="E23" s="1"/>
      <c r="AMI23"/>
      <c r="AMJ23"/>
    </row>
    <row r="24" spans="1:1024" ht="15" customHeight="1">
      <c r="C24" s="2"/>
      <c r="E24" s="1"/>
      <c r="AMI24"/>
      <c r="AMJ24"/>
    </row>
    <row r="25" spans="1:1024" ht="15" customHeight="1">
      <c r="C25" s="2"/>
      <c r="E25" s="1"/>
      <c r="AMI25"/>
      <c r="AMJ25"/>
    </row>
    <row r="26" spans="1:1024" ht="15" customHeight="1">
      <c r="C26" s="2"/>
      <c r="E26" s="1"/>
      <c r="AMI26"/>
      <c r="AMJ26"/>
    </row>
    <row r="27" spans="1:1024" ht="15" customHeight="1">
      <c r="C27" s="2"/>
      <c r="E27" s="1"/>
      <c r="AMI27"/>
      <c r="AMJ27"/>
    </row>
    <row r="28" spans="1:1024" ht="15" customHeight="1">
      <c r="C28" s="2"/>
      <c r="E28" s="1"/>
      <c r="AMI28"/>
      <c r="AMJ28"/>
    </row>
    <row r="29" spans="1:1024" ht="15" customHeight="1">
      <c r="C29" s="2"/>
      <c r="E29" s="1"/>
      <c r="AMI29"/>
      <c r="AMJ29"/>
    </row>
    <row r="30" spans="1:1024" ht="15" customHeight="1">
      <c r="C30" s="2"/>
      <c r="E30" s="1"/>
      <c r="AMI30"/>
      <c r="AMJ30"/>
    </row>
    <row r="31" spans="1:1024" ht="15" customHeight="1">
      <c r="C31" s="2"/>
      <c r="E31" s="1"/>
      <c r="AMI31"/>
      <c r="AMJ31"/>
    </row>
    <row r="32" spans="1:1024" ht="15" customHeight="1">
      <c r="C32" s="2"/>
      <c r="E32" s="1"/>
      <c r="AMI32"/>
      <c r="AMJ32"/>
    </row>
    <row r="33" spans="2:1024" ht="15" customHeight="1">
      <c r="C33" s="2"/>
      <c r="E33" s="1"/>
      <c r="AMI33"/>
      <c r="AMJ33"/>
    </row>
    <row r="34" spans="2:1024" ht="15" customHeight="1">
      <c r="C34" s="2"/>
      <c r="E34" s="1"/>
      <c r="AMI34"/>
      <c r="AMJ34"/>
    </row>
    <row r="35" spans="2:1024" ht="15" customHeight="1">
      <c r="C35" s="2"/>
      <c r="E35" s="1"/>
      <c r="AMI35"/>
      <c r="AMJ35"/>
    </row>
    <row r="36" spans="2:1024" ht="15" customHeight="1">
      <c r="C36" s="2"/>
      <c r="E36" s="1"/>
      <c r="AMI36"/>
      <c r="AMJ36"/>
    </row>
    <row r="37" spans="2:1024" ht="15" customHeight="1">
      <c r="C37" s="2"/>
      <c r="E37" s="1"/>
      <c r="AMI37"/>
      <c r="AMJ37"/>
    </row>
    <row r="38" spans="2:1024" ht="15" customHeight="1">
      <c r="C38" s="2"/>
      <c r="E38" s="1"/>
      <c r="AMI38"/>
      <c r="AMJ38"/>
    </row>
    <row r="39" spans="2:1024" ht="15" customHeight="1">
      <c r="C39" s="2"/>
      <c r="E39" s="1"/>
      <c r="AMI39"/>
      <c r="AMJ39"/>
    </row>
    <row r="40" spans="2:1024" ht="15" customHeight="1">
      <c r="B40" s="27"/>
    </row>
    <row r="41" spans="2:1024" ht="15" customHeight="1">
      <c r="B41" s="27"/>
    </row>
    <row r="42" spans="2:1024" ht="15" customHeight="1"/>
    <row r="43" spans="2:1024" ht="15" customHeight="1"/>
    <row r="44" spans="2:1024" ht="15" customHeight="1"/>
    <row r="45" spans="2:1024" ht="15" customHeight="1"/>
    <row r="46" spans="2:1024" ht="15" customHeight="1"/>
    <row r="47" spans="2:1024" ht="15" customHeight="1"/>
    <row r="48" spans="2:102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  <row r="10000" ht="15" customHeight="1"/>
    <row r="10001" ht="15" customHeight="1"/>
    <row r="10002" ht="15" customHeight="1"/>
    <row r="10003" ht="15" customHeight="1"/>
    <row r="10004" ht="15" customHeight="1"/>
    <row r="10005" ht="15" customHeight="1"/>
    <row r="10006" ht="15" customHeight="1"/>
    <row r="10007" ht="15" customHeight="1"/>
    <row r="10008" ht="15" customHeight="1"/>
    <row r="10009" ht="15" customHeight="1"/>
    <row r="10010" ht="15" customHeight="1"/>
    <row r="10011" ht="15" customHeight="1"/>
    <row r="10012" ht="15" customHeight="1"/>
    <row r="10013" ht="15" customHeight="1"/>
    <row r="10014" ht="15" customHeight="1"/>
    <row r="10015" ht="15" customHeight="1"/>
    <row r="10016" ht="15" customHeight="1"/>
    <row r="10017" ht="15" customHeight="1"/>
    <row r="10018" ht="15" customHeight="1"/>
    <row r="10019" ht="15" customHeight="1"/>
    <row r="10020" ht="15" customHeight="1"/>
    <row r="10021" ht="15" customHeight="1"/>
    <row r="10022" ht="15" customHeight="1"/>
    <row r="10023" ht="15" customHeight="1"/>
    <row r="10024" ht="15" customHeight="1"/>
    <row r="10025" ht="15" customHeight="1"/>
    <row r="10026" ht="15" customHeight="1"/>
    <row r="10027" ht="15" customHeight="1"/>
    <row r="10028" ht="15" customHeight="1"/>
    <row r="10029" ht="15" customHeight="1"/>
    <row r="10030" ht="15" customHeight="1"/>
    <row r="10031" ht="15" customHeight="1"/>
    <row r="10032" ht="15" customHeight="1"/>
    <row r="10033" ht="15" customHeight="1"/>
    <row r="10034" ht="15" customHeight="1"/>
    <row r="10035" ht="15" customHeight="1"/>
    <row r="10036" ht="15" customHeight="1"/>
    <row r="10037" ht="15" customHeight="1"/>
    <row r="10038" ht="15" customHeight="1"/>
    <row r="10039" ht="15" customHeight="1"/>
    <row r="10040" ht="15" customHeight="1"/>
    <row r="10041" ht="15" customHeight="1"/>
    <row r="10042" ht="15" customHeight="1"/>
    <row r="10043" ht="15" customHeight="1"/>
    <row r="10044" ht="15" customHeight="1"/>
    <row r="10045" ht="15" customHeight="1"/>
    <row r="10046" ht="15" customHeight="1"/>
    <row r="10047" ht="15" customHeight="1"/>
    <row r="10048" ht="15" customHeight="1"/>
    <row r="10049" ht="15" customHeight="1"/>
    <row r="10050" ht="15" customHeight="1"/>
    <row r="10051" ht="15" customHeight="1"/>
    <row r="10052" ht="15" customHeight="1"/>
    <row r="10053" ht="15" customHeight="1"/>
    <row r="10054" ht="15" customHeight="1"/>
    <row r="10055" ht="15" customHeight="1"/>
    <row r="10056" ht="15" customHeight="1"/>
    <row r="10057" ht="15" customHeight="1"/>
    <row r="10058" ht="15" customHeight="1"/>
    <row r="10059" ht="15" customHeight="1"/>
    <row r="10060" ht="15" customHeight="1"/>
    <row r="10061" ht="15" customHeight="1"/>
    <row r="10062" ht="15" customHeight="1"/>
    <row r="10063" ht="15" customHeight="1"/>
    <row r="10064" ht="15" customHeight="1"/>
    <row r="10065" ht="15" customHeight="1"/>
    <row r="10066" ht="15" customHeight="1"/>
    <row r="10067" ht="15" customHeight="1"/>
    <row r="10068" ht="15" customHeight="1"/>
    <row r="10069" ht="15" customHeight="1"/>
    <row r="10070" ht="15" customHeight="1"/>
    <row r="10071" ht="15" customHeight="1"/>
    <row r="10072" ht="15" customHeight="1"/>
    <row r="10073" ht="15" customHeight="1"/>
    <row r="10074" ht="15" customHeight="1"/>
    <row r="10075" ht="15" customHeight="1"/>
    <row r="10076" ht="15" customHeight="1"/>
    <row r="10077" ht="15" customHeight="1"/>
    <row r="10078" ht="15" customHeight="1"/>
    <row r="10079" ht="15" customHeight="1"/>
    <row r="10080" ht="15" customHeight="1"/>
    <row r="10081" ht="15" customHeight="1"/>
    <row r="10082" ht="15" customHeight="1"/>
    <row r="10083" ht="15" customHeight="1"/>
    <row r="10084" ht="15" customHeight="1"/>
    <row r="10085" ht="15" customHeight="1"/>
    <row r="10086" ht="15" customHeight="1"/>
    <row r="10087" ht="15" customHeight="1"/>
    <row r="10088" ht="15" customHeight="1"/>
    <row r="10089" ht="15" customHeight="1"/>
    <row r="10090" ht="15" customHeight="1"/>
    <row r="10091" ht="15" customHeight="1"/>
    <row r="10092" ht="15" customHeight="1"/>
    <row r="10093" ht="15" customHeight="1"/>
    <row r="10094" ht="15" customHeight="1"/>
    <row r="10095" ht="15" customHeight="1"/>
    <row r="10096" ht="15" customHeight="1"/>
    <row r="10097" ht="15" customHeight="1"/>
    <row r="10098" ht="15" customHeight="1"/>
    <row r="10099" ht="15" customHeight="1"/>
    <row r="10100" ht="15" customHeight="1"/>
    <row r="10101" ht="15" customHeight="1"/>
    <row r="10102" ht="15" customHeight="1"/>
    <row r="10103" ht="15" customHeight="1"/>
    <row r="10104" ht="15" customHeight="1"/>
    <row r="10105" ht="15" customHeight="1"/>
    <row r="10106" ht="15" customHeight="1"/>
    <row r="10107" ht="15" customHeight="1"/>
    <row r="10108" ht="15" customHeight="1"/>
    <row r="10109" ht="15" customHeight="1"/>
    <row r="10110" ht="15" customHeight="1"/>
    <row r="10111" ht="15" customHeight="1"/>
    <row r="10112" ht="15" customHeight="1"/>
    <row r="10113" ht="15" customHeight="1"/>
    <row r="10114" ht="15" customHeight="1"/>
    <row r="10115" ht="15" customHeight="1"/>
    <row r="10116" ht="15" customHeight="1"/>
    <row r="10117" ht="15" customHeight="1"/>
    <row r="10118" ht="15" customHeight="1"/>
    <row r="10119" ht="15" customHeight="1"/>
    <row r="10120" ht="15" customHeight="1"/>
    <row r="10121" ht="15" customHeight="1"/>
    <row r="10122" ht="15" customHeight="1"/>
    <row r="10123" ht="15" customHeight="1"/>
    <row r="10124" ht="15" customHeight="1"/>
    <row r="10125" ht="15" customHeight="1"/>
    <row r="10126" ht="15" customHeight="1"/>
    <row r="10127" ht="15" customHeight="1"/>
    <row r="10128" ht="15" customHeight="1"/>
    <row r="10129" ht="15" customHeight="1"/>
    <row r="10130" ht="15" customHeight="1"/>
    <row r="10131" ht="15" customHeight="1"/>
    <row r="10132" ht="15" customHeight="1"/>
    <row r="10133" ht="15" customHeight="1"/>
    <row r="10134" ht="15" customHeight="1"/>
    <row r="10135" ht="15" customHeight="1"/>
    <row r="10136" ht="15" customHeight="1"/>
    <row r="10137" ht="15" customHeight="1"/>
    <row r="10138" ht="15" customHeight="1"/>
    <row r="10139" ht="15" customHeight="1"/>
    <row r="10140" ht="15" customHeight="1"/>
    <row r="10141" ht="15" customHeight="1"/>
    <row r="10142" ht="15" customHeight="1"/>
    <row r="10143" ht="15" customHeight="1"/>
    <row r="10144" ht="15" customHeight="1"/>
    <row r="10145" ht="15" customHeight="1"/>
    <row r="10146" ht="15" customHeight="1"/>
    <row r="10147" ht="15" customHeight="1"/>
    <row r="10148" ht="15" customHeight="1"/>
    <row r="10149" ht="15" customHeight="1"/>
    <row r="10150" ht="15" customHeight="1"/>
    <row r="10151" ht="15" customHeight="1"/>
    <row r="10152" ht="15" customHeight="1"/>
    <row r="10153" ht="15" customHeight="1"/>
    <row r="10154" ht="15" customHeight="1"/>
    <row r="10155" ht="15" customHeight="1"/>
    <row r="10156" ht="15" customHeight="1"/>
    <row r="10157" ht="15" customHeight="1"/>
    <row r="10158" ht="15" customHeight="1"/>
    <row r="10159" ht="15" customHeight="1"/>
    <row r="10160" ht="15" customHeight="1"/>
    <row r="10161" ht="15" customHeight="1"/>
    <row r="10162" ht="15" customHeight="1"/>
    <row r="10163" ht="15" customHeight="1"/>
    <row r="10164" ht="15" customHeight="1"/>
    <row r="10165" ht="15" customHeight="1"/>
    <row r="10166" ht="15" customHeight="1"/>
    <row r="10167" ht="15" customHeight="1"/>
    <row r="10168" ht="15" customHeight="1"/>
    <row r="10169" ht="15" customHeight="1"/>
    <row r="10170" ht="15" customHeight="1"/>
    <row r="10171" ht="15" customHeight="1"/>
    <row r="10172" ht="15" customHeight="1"/>
    <row r="10173" ht="15" customHeight="1"/>
    <row r="10174" ht="15" customHeight="1"/>
    <row r="10175" ht="15" customHeight="1"/>
    <row r="1017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  <row r="10428" ht="15" customHeight="1"/>
    <row r="10429" ht="15" customHeight="1"/>
    <row r="10430" ht="15" customHeight="1"/>
    <row r="10431" ht="15" customHeight="1"/>
    <row r="10432" ht="15" customHeight="1"/>
    <row r="10433" ht="15" customHeight="1"/>
    <row r="10434" ht="15" customHeight="1"/>
    <row r="10435" ht="15" customHeight="1"/>
    <row r="10436" ht="15" customHeight="1"/>
    <row r="10437" ht="15" customHeight="1"/>
    <row r="10438" ht="15" customHeight="1"/>
    <row r="10439" ht="15" customHeight="1"/>
    <row r="10440" ht="15" customHeight="1"/>
    <row r="10441" ht="15" customHeight="1"/>
    <row r="10442" ht="15" customHeight="1"/>
    <row r="10443" ht="15" customHeight="1"/>
    <row r="10444" ht="15" customHeight="1"/>
    <row r="10445" ht="15" customHeight="1"/>
    <row r="10446" ht="15" customHeight="1"/>
    <row r="10447" ht="15" customHeight="1"/>
    <row r="10448" ht="15" customHeight="1"/>
    <row r="10449" ht="15" customHeight="1"/>
    <row r="10450" ht="15" customHeight="1"/>
    <row r="10451" ht="15" customHeight="1"/>
    <row r="10452" ht="15" customHeight="1"/>
    <row r="10453" ht="15" customHeight="1"/>
    <row r="10454" ht="15" customHeight="1"/>
    <row r="10455" ht="15" customHeight="1"/>
    <row r="10456" ht="15" customHeight="1"/>
    <row r="10457" ht="15" customHeight="1"/>
    <row r="10458" ht="15" customHeight="1"/>
    <row r="10459" ht="15" customHeight="1"/>
    <row r="10460" ht="15" customHeight="1"/>
    <row r="10461" ht="15" customHeight="1"/>
    <row r="10462" ht="15" customHeight="1"/>
    <row r="10463" ht="15" customHeight="1"/>
    <row r="10464" ht="15" customHeight="1"/>
    <row r="10465" ht="15" customHeight="1"/>
    <row r="10466" ht="15" customHeight="1"/>
    <row r="10467" ht="15" customHeight="1"/>
    <row r="10468" ht="15" customHeight="1"/>
    <row r="10469" ht="15" customHeight="1"/>
    <row r="10470" ht="15" customHeight="1"/>
    <row r="10471" ht="15" customHeight="1"/>
    <row r="10472" ht="15" customHeight="1"/>
    <row r="10473" ht="15" customHeight="1"/>
    <row r="10474" ht="15" customHeight="1"/>
    <row r="10475" ht="15" customHeight="1"/>
    <row r="10476" ht="15" customHeight="1"/>
    <row r="10477" ht="15" customHeight="1"/>
    <row r="10478" ht="15" customHeight="1"/>
    <row r="10479" ht="15" customHeight="1"/>
    <row r="10480" ht="15" customHeight="1"/>
    <row r="10481" ht="15" customHeight="1"/>
    <row r="10482" ht="15" customHeight="1"/>
    <row r="10483" ht="15" customHeight="1"/>
    <row r="10484" ht="15" customHeight="1"/>
    <row r="10485" ht="15" customHeight="1"/>
    <row r="10486" ht="15" customHeight="1"/>
    <row r="10487" ht="15" customHeight="1"/>
    <row r="10488" ht="15" customHeight="1"/>
    <row r="10489" ht="15" customHeight="1"/>
    <row r="10490" ht="15" customHeight="1"/>
    <row r="10491" ht="15" customHeight="1"/>
    <row r="10492" ht="15" customHeight="1"/>
    <row r="10493" ht="15" customHeight="1"/>
    <row r="10494" ht="15" customHeight="1"/>
    <row r="10495" ht="15" customHeight="1"/>
    <row r="10496" ht="15" customHeight="1"/>
    <row r="10497" ht="15" customHeight="1"/>
    <row r="10498" ht="15" customHeight="1"/>
    <row r="10499" ht="15" customHeight="1"/>
    <row r="10500" ht="15" customHeight="1"/>
    <row r="10501" ht="15" customHeight="1"/>
    <row r="10502" ht="15" customHeight="1"/>
    <row r="10503" ht="15" customHeight="1"/>
    <row r="10504" ht="15" customHeight="1"/>
    <row r="10505" ht="15" customHeight="1"/>
    <row r="10506" ht="15" customHeight="1"/>
    <row r="10507" ht="15" customHeight="1"/>
    <row r="10508" ht="15" customHeight="1"/>
    <row r="10509" ht="15" customHeight="1"/>
    <row r="10510" ht="15" customHeight="1"/>
    <row r="10511" ht="15" customHeight="1"/>
    <row r="10512" ht="15" customHeight="1"/>
    <row r="10513" ht="15" customHeight="1"/>
    <row r="10514" ht="15" customHeight="1"/>
    <row r="10515" ht="15" customHeight="1"/>
    <row r="10516" ht="15" customHeight="1"/>
    <row r="10517" ht="15" customHeight="1"/>
    <row r="10518" ht="15" customHeight="1"/>
    <row r="10519" ht="15" customHeight="1"/>
    <row r="10520" ht="15" customHeight="1"/>
    <row r="10521" ht="15" customHeight="1"/>
    <row r="10522" ht="15" customHeight="1"/>
    <row r="10523" ht="15" customHeight="1"/>
    <row r="10524" ht="15" customHeight="1"/>
    <row r="10525" ht="15" customHeight="1"/>
    <row r="10526" ht="15" customHeight="1"/>
    <row r="10527" ht="15" customHeight="1"/>
    <row r="10528" ht="15" customHeight="1"/>
    <row r="10529" ht="15" customHeight="1"/>
    <row r="10530" ht="15" customHeight="1"/>
    <row r="10531" ht="15" customHeight="1"/>
    <row r="10532" ht="15" customHeight="1"/>
    <row r="10533" ht="15" customHeight="1"/>
    <row r="10534" ht="15" customHeight="1"/>
    <row r="10535" ht="15" customHeight="1"/>
    <row r="10536" ht="15" customHeight="1"/>
    <row r="10537" ht="15" customHeight="1"/>
    <row r="10538" ht="15" customHeight="1"/>
    <row r="10539" ht="15" customHeight="1"/>
    <row r="10540" ht="15" customHeight="1"/>
    <row r="10541" ht="15" customHeight="1"/>
    <row r="10542" ht="15" customHeight="1"/>
    <row r="10543" ht="15" customHeight="1"/>
    <row r="10544" ht="15" customHeight="1"/>
    <row r="10545" ht="15" customHeight="1"/>
    <row r="10546" ht="15" customHeight="1"/>
    <row r="10547" ht="15" customHeight="1"/>
    <row r="10548" ht="15" customHeight="1"/>
    <row r="10549" ht="15" customHeight="1"/>
    <row r="10550" ht="15" customHeight="1"/>
    <row r="10551" ht="15" customHeight="1"/>
    <row r="10552" ht="15" customHeight="1"/>
    <row r="10553" ht="15" customHeight="1"/>
    <row r="10554" ht="15" customHeight="1"/>
    <row r="10555" ht="15" customHeight="1"/>
    <row r="10556" ht="15" customHeight="1"/>
    <row r="10557" ht="15" customHeight="1"/>
    <row r="10558" ht="15" customHeight="1"/>
    <row r="10559" ht="15" customHeight="1"/>
    <row r="10560" ht="15" customHeight="1"/>
    <row r="10561" ht="15" customHeight="1"/>
    <row r="10562" ht="15" customHeight="1"/>
    <row r="10563" ht="15" customHeight="1"/>
    <row r="10564" ht="15" customHeight="1"/>
    <row r="10565" ht="15" customHeight="1"/>
    <row r="10566" ht="15" customHeight="1"/>
    <row r="10567" ht="15" customHeight="1"/>
    <row r="10568" ht="15" customHeight="1"/>
    <row r="10569" ht="15" customHeight="1"/>
    <row r="10570" ht="15" customHeight="1"/>
    <row r="10571" ht="15" customHeight="1"/>
    <row r="10572" ht="15" customHeight="1"/>
    <row r="10573" ht="15" customHeight="1"/>
    <row r="10574" ht="15" customHeight="1"/>
    <row r="10575" ht="15" customHeight="1"/>
    <row r="10576" ht="15" customHeight="1"/>
    <row r="10577" ht="15" customHeight="1"/>
    <row r="10578" ht="15" customHeight="1"/>
    <row r="10579" ht="15" customHeight="1"/>
    <row r="10580" ht="15" customHeight="1"/>
    <row r="10581" ht="15" customHeight="1"/>
    <row r="10582" ht="15" customHeight="1"/>
    <row r="10583" ht="15" customHeight="1"/>
    <row r="10584" ht="15" customHeight="1"/>
    <row r="10585" ht="15" customHeight="1"/>
    <row r="10586" ht="15" customHeight="1"/>
    <row r="10587" ht="15" customHeight="1"/>
    <row r="10588" ht="15" customHeight="1"/>
    <row r="10589" ht="15" customHeight="1"/>
    <row r="10590" ht="15" customHeight="1"/>
    <row r="10591" ht="15" customHeight="1"/>
    <row r="10592" ht="15" customHeight="1"/>
    <row r="10593" ht="15" customHeight="1"/>
    <row r="10594" ht="15" customHeight="1"/>
    <row r="10595" ht="15" customHeight="1"/>
    <row r="10596" ht="15" customHeight="1"/>
    <row r="10597" ht="15" customHeight="1"/>
    <row r="10598" ht="15" customHeight="1"/>
    <row r="10599" ht="15" customHeight="1"/>
    <row r="10600" ht="15" customHeight="1"/>
    <row r="10601" ht="15" customHeight="1"/>
    <row r="10602" ht="15" customHeight="1"/>
    <row r="10603" ht="15" customHeight="1"/>
    <row r="10604" ht="15" customHeight="1"/>
    <row r="10605" ht="15" customHeight="1"/>
    <row r="10606" ht="15" customHeight="1"/>
    <row r="10607" ht="15" customHeight="1"/>
    <row r="10608" ht="15" customHeight="1"/>
    <row r="10609" ht="15" customHeight="1"/>
    <row r="10610" ht="15" customHeight="1"/>
    <row r="10611" ht="15" customHeight="1"/>
    <row r="10612" ht="15" customHeight="1"/>
    <row r="10613" ht="15" customHeight="1"/>
    <row r="10614" ht="15" customHeight="1"/>
    <row r="10615" ht="15" customHeight="1"/>
    <row r="10616" ht="15" customHeight="1"/>
    <row r="10617" ht="15" customHeight="1"/>
    <row r="10618" ht="15" customHeight="1"/>
    <row r="10619" ht="15" customHeight="1"/>
    <row r="10620" ht="15" customHeight="1"/>
    <row r="10621" ht="15" customHeight="1"/>
    <row r="10622" ht="15" customHeight="1"/>
    <row r="10623" ht="15" customHeight="1"/>
    <row r="10624" ht="15" customHeight="1"/>
    <row r="10625" ht="15" customHeight="1"/>
    <row r="10626" ht="15" customHeight="1"/>
    <row r="10627" ht="15" customHeight="1"/>
    <row r="10628" ht="15" customHeight="1"/>
    <row r="10629" ht="15" customHeight="1"/>
    <row r="10630" ht="15" customHeight="1"/>
    <row r="10631" ht="15" customHeight="1"/>
    <row r="10632" ht="15" customHeight="1"/>
    <row r="10633" ht="15" customHeight="1"/>
    <row r="10634" ht="15" customHeight="1"/>
    <row r="10635" ht="15" customHeight="1"/>
    <row r="10636" ht="15" customHeight="1"/>
    <row r="10637" ht="15" customHeight="1"/>
    <row r="10638" ht="15" customHeight="1"/>
    <row r="10639" ht="15" customHeight="1"/>
    <row r="10640" ht="15" customHeight="1"/>
    <row r="10641" ht="15" customHeight="1"/>
    <row r="10642" ht="15" customHeight="1"/>
    <row r="10643" ht="15" customHeight="1"/>
    <row r="10644" ht="15" customHeight="1"/>
    <row r="10645" ht="15" customHeight="1"/>
    <row r="10646" ht="15" customHeight="1"/>
    <row r="10647" ht="15" customHeight="1"/>
    <row r="10648" ht="15" customHeight="1"/>
    <row r="10649" ht="15" customHeight="1"/>
    <row r="10650" ht="15" customHeight="1"/>
    <row r="10651" ht="15" customHeight="1"/>
    <row r="10652" ht="15" customHeight="1"/>
    <row r="10653" ht="15" customHeight="1"/>
    <row r="10654" ht="15" customHeight="1"/>
    <row r="10655" ht="15" customHeight="1"/>
    <row r="10656" ht="15" customHeight="1"/>
    <row r="10657" ht="15" customHeight="1"/>
    <row r="10658" ht="15" customHeight="1"/>
    <row r="10659" ht="15" customHeight="1"/>
    <row r="10660" ht="15" customHeight="1"/>
    <row r="10661" ht="15" customHeight="1"/>
    <row r="10662" ht="15" customHeight="1"/>
    <row r="10663" ht="15" customHeight="1"/>
    <row r="10664" ht="15" customHeight="1"/>
    <row r="10665" ht="15" customHeight="1"/>
    <row r="10666" ht="15" customHeight="1"/>
    <row r="10667" ht="15" customHeight="1"/>
    <row r="10668" ht="15" customHeight="1"/>
    <row r="10669" ht="15" customHeight="1"/>
    <row r="10670" ht="15" customHeight="1"/>
    <row r="10671" ht="15" customHeight="1"/>
    <row r="10672" ht="15" customHeight="1"/>
    <row r="10673" ht="15" customHeight="1"/>
    <row r="10674" ht="15" customHeight="1"/>
    <row r="10675" ht="15" customHeight="1"/>
    <row r="10676" ht="15" customHeight="1"/>
    <row r="10677" ht="15" customHeight="1"/>
    <row r="10678" ht="15" customHeight="1"/>
    <row r="10679" ht="15" customHeight="1"/>
    <row r="10680" ht="15" customHeight="1"/>
    <row r="10681" ht="15" customHeight="1"/>
    <row r="10682" ht="15" customHeight="1"/>
    <row r="10683" ht="15" customHeight="1"/>
    <row r="10684" ht="15" customHeight="1"/>
    <row r="10685" ht="15" customHeight="1"/>
    <row r="10686" ht="15" customHeight="1"/>
    <row r="10687" ht="15" customHeight="1"/>
    <row r="10688" ht="15" customHeight="1"/>
    <row r="10689" ht="15" customHeight="1"/>
    <row r="10690" ht="15" customHeight="1"/>
    <row r="10691" ht="15" customHeight="1"/>
    <row r="10692" ht="15" customHeight="1"/>
    <row r="10693" ht="15" customHeight="1"/>
    <row r="10694" ht="15" customHeight="1"/>
    <row r="10695" ht="15" customHeight="1"/>
    <row r="10696" ht="15" customHeight="1"/>
    <row r="10697" ht="15" customHeight="1"/>
    <row r="10698" ht="15" customHeight="1"/>
    <row r="10699" ht="15" customHeight="1"/>
    <row r="10700" ht="15" customHeight="1"/>
    <row r="10701" ht="15" customHeight="1"/>
    <row r="10702" ht="15" customHeight="1"/>
    <row r="10703" ht="15" customHeight="1"/>
    <row r="10704" ht="15" customHeight="1"/>
    <row r="10705" ht="15" customHeight="1"/>
    <row r="10706" ht="15" customHeight="1"/>
    <row r="10707" ht="15" customHeight="1"/>
    <row r="10708" ht="15" customHeight="1"/>
    <row r="10709" ht="15" customHeight="1"/>
    <row r="10710" ht="15" customHeight="1"/>
    <row r="10711" ht="15" customHeight="1"/>
    <row r="10712" ht="15" customHeight="1"/>
    <row r="10713" ht="15" customHeight="1"/>
    <row r="10714" ht="15" customHeight="1"/>
    <row r="10715" ht="15" customHeight="1"/>
    <row r="10716" ht="15" customHeight="1"/>
    <row r="10717" ht="15" customHeight="1"/>
    <row r="10718" ht="15" customHeight="1"/>
    <row r="10719" ht="15" customHeight="1"/>
    <row r="10720" ht="15" customHeight="1"/>
    <row r="10721" ht="15" customHeight="1"/>
    <row r="10722" ht="15" customHeight="1"/>
    <row r="10723" ht="15" customHeight="1"/>
    <row r="10724" ht="15" customHeight="1"/>
    <row r="10725" ht="15" customHeight="1"/>
    <row r="10726" ht="15" customHeight="1"/>
    <row r="10727" ht="15" customHeight="1"/>
    <row r="10728" ht="15" customHeight="1"/>
    <row r="10729" ht="15" customHeight="1"/>
    <row r="10730" ht="15" customHeight="1"/>
    <row r="10731" ht="15" customHeight="1"/>
    <row r="10732" ht="15" customHeight="1"/>
    <row r="10733" ht="15" customHeight="1"/>
    <row r="10734" ht="15" customHeight="1"/>
    <row r="10735" ht="15" customHeight="1"/>
    <row r="10736" ht="15" customHeight="1"/>
    <row r="10737" ht="15" customHeight="1"/>
    <row r="10738" ht="15" customHeight="1"/>
    <row r="10739" ht="15" customHeight="1"/>
    <row r="10740" ht="15" customHeight="1"/>
    <row r="10741" ht="15" customHeight="1"/>
    <row r="10742" ht="15" customHeight="1"/>
    <row r="10743" ht="15" customHeight="1"/>
    <row r="10744" ht="15" customHeight="1"/>
    <row r="10745" ht="15" customHeight="1"/>
    <row r="10746" ht="15" customHeight="1"/>
    <row r="10747" ht="15" customHeight="1"/>
    <row r="10748" ht="15" customHeight="1"/>
    <row r="10749" ht="15" customHeight="1"/>
    <row r="10750" ht="15" customHeight="1"/>
    <row r="10751" ht="15" customHeight="1"/>
    <row r="10752" ht="15" customHeight="1"/>
    <row r="10753" ht="15" customHeight="1"/>
    <row r="10754" ht="15" customHeight="1"/>
    <row r="10755" ht="15" customHeight="1"/>
    <row r="10756" ht="15" customHeight="1"/>
    <row r="10757" ht="15" customHeight="1"/>
    <row r="10758" ht="15" customHeight="1"/>
    <row r="10759" ht="15" customHeight="1"/>
    <row r="10760" ht="15" customHeight="1"/>
    <row r="10761" ht="15" customHeight="1"/>
    <row r="10762" ht="15" customHeight="1"/>
    <row r="10763" ht="15" customHeight="1"/>
    <row r="10764" ht="15" customHeight="1"/>
    <row r="10765" ht="15" customHeight="1"/>
    <row r="10766" ht="15" customHeight="1"/>
    <row r="10767" ht="15" customHeight="1"/>
    <row r="10768" ht="15" customHeight="1"/>
    <row r="10769" ht="15" customHeight="1"/>
    <row r="10770" ht="15" customHeight="1"/>
    <row r="10771" ht="15" customHeight="1"/>
    <row r="10772" ht="15" customHeight="1"/>
    <row r="10773" ht="15" customHeight="1"/>
    <row r="10774" ht="15" customHeight="1"/>
    <row r="10775" ht="15" customHeight="1"/>
    <row r="10776" ht="15" customHeight="1"/>
    <row r="10777" ht="15" customHeight="1"/>
    <row r="10778" ht="15" customHeight="1"/>
    <row r="10779" ht="15" customHeight="1"/>
    <row r="10780" ht="15" customHeight="1"/>
    <row r="10781" ht="15" customHeight="1"/>
    <row r="10782" ht="15" customHeight="1"/>
    <row r="10783" ht="15" customHeight="1"/>
    <row r="10784" ht="15" customHeight="1"/>
    <row r="10785" ht="15" customHeight="1"/>
    <row r="10786" ht="15" customHeight="1"/>
    <row r="10787" ht="15" customHeight="1"/>
    <row r="10788" ht="15" customHeight="1"/>
    <row r="10789" ht="15" customHeight="1"/>
    <row r="10790" ht="15" customHeight="1"/>
    <row r="10791" ht="15" customHeight="1"/>
    <row r="10792" ht="15" customHeight="1"/>
    <row r="10793" ht="15" customHeight="1"/>
    <row r="10794" ht="15" customHeight="1"/>
    <row r="10795" ht="15" customHeight="1"/>
    <row r="10796" ht="15" customHeight="1"/>
    <row r="10797" ht="15" customHeight="1"/>
    <row r="10798" ht="15" customHeight="1"/>
    <row r="10799" ht="15" customHeight="1"/>
    <row r="10800" ht="15" customHeight="1"/>
    <row r="10801" ht="15" customHeight="1"/>
    <row r="10802" ht="15" customHeight="1"/>
    <row r="10803" ht="15" customHeight="1"/>
    <row r="10804" ht="15" customHeight="1"/>
    <row r="10805" ht="15" customHeight="1"/>
    <row r="10806" ht="15" customHeight="1"/>
    <row r="10807" ht="15" customHeight="1"/>
    <row r="10808" ht="15" customHeight="1"/>
    <row r="10809" ht="15" customHeight="1"/>
    <row r="10810" ht="15" customHeight="1"/>
    <row r="10811" ht="15" customHeight="1"/>
    <row r="10812" ht="15" customHeight="1"/>
    <row r="10813" ht="15" customHeight="1"/>
    <row r="10814" ht="15" customHeight="1"/>
    <row r="10815" ht="15" customHeight="1"/>
    <row r="10816" ht="15" customHeight="1"/>
    <row r="10817" ht="15" customHeight="1"/>
    <row r="10818" ht="15" customHeight="1"/>
    <row r="10819" ht="15" customHeight="1"/>
    <row r="10820" ht="15" customHeight="1"/>
    <row r="10821" ht="15" customHeight="1"/>
    <row r="10822" ht="15" customHeight="1"/>
    <row r="10823" ht="15" customHeight="1"/>
    <row r="10824" ht="15" customHeight="1"/>
    <row r="10825" ht="15" customHeight="1"/>
    <row r="10826" ht="15" customHeight="1"/>
    <row r="10827" ht="15" customHeight="1"/>
    <row r="10828" ht="15" customHeight="1"/>
    <row r="10829" ht="15" customHeight="1"/>
    <row r="10830" ht="15" customHeight="1"/>
    <row r="10831" ht="15" customHeight="1"/>
    <row r="10832" ht="15" customHeight="1"/>
    <row r="10833" ht="15" customHeight="1"/>
    <row r="10834" ht="15" customHeight="1"/>
    <row r="10835" ht="15" customHeight="1"/>
    <row r="10836" ht="15" customHeight="1"/>
    <row r="10837" ht="15" customHeight="1"/>
    <row r="10838" ht="15" customHeight="1"/>
    <row r="10839" ht="15" customHeight="1"/>
    <row r="10840" ht="15" customHeight="1"/>
    <row r="10841" ht="15" customHeight="1"/>
    <row r="10842" ht="15" customHeight="1"/>
    <row r="10843" ht="15" customHeight="1"/>
    <row r="10844" ht="15" customHeight="1"/>
    <row r="10845" ht="15" customHeight="1"/>
    <row r="10846" ht="15" customHeight="1"/>
    <row r="10847" ht="15" customHeight="1"/>
    <row r="10848" ht="15" customHeight="1"/>
    <row r="10849" ht="15" customHeight="1"/>
    <row r="10850" ht="15" customHeight="1"/>
    <row r="10851" ht="15" customHeight="1"/>
    <row r="10852" ht="15" customHeight="1"/>
    <row r="10853" ht="15" customHeight="1"/>
    <row r="10854" ht="15" customHeight="1"/>
    <row r="10855" ht="15" customHeight="1"/>
    <row r="10856" ht="15" customHeight="1"/>
    <row r="10857" ht="15" customHeight="1"/>
    <row r="10858" ht="15" customHeight="1"/>
    <row r="10859" ht="15" customHeight="1"/>
    <row r="10860" ht="15" customHeight="1"/>
    <row r="10861" ht="15" customHeight="1"/>
    <row r="10862" ht="15" customHeight="1"/>
    <row r="10863" ht="15" customHeight="1"/>
    <row r="10864" ht="15" customHeight="1"/>
    <row r="10865" ht="15" customHeight="1"/>
    <row r="10866" ht="15" customHeight="1"/>
    <row r="10867" ht="15" customHeight="1"/>
    <row r="10868" ht="15" customHeight="1"/>
    <row r="10869" ht="15" customHeight="1"/>
    <row r="10870" ht="15" customHeight="1"/>
    <row r="10871" ht="15" customHeight="1"/>
    <row r="10872" ht="15" customHeight="1"/>
    <row r="10873" ht="15" customHeight="1"/>
    <row r="10874" ht="15" customHeight="1"/>
    <row r="10875" ht="15" customHeight="1"/>
    <row r="10876" ht="15" customHeight="1"/>
    <row r="10877" ht="15" customHeight="1"/>
    <row r="10878" ht="15" customHeight="1"/>
    <row r="10879" ht="15" customHeight="1"/>
    <row r="10880" ht="15" customHeight="1"/>
    <row r="10881" ht="15" customHeight="1"/>
    <row r="10882" ht="15" customHeight="1"/>
    <row r="10883" ht="15" customHeight="1"/>
    <row r="10884" ht="15" customHeight="1"/>
    <row r="10885" ht="15" customHeight="1"/>
    <row r="10886" ht="15" customHeight="1"/>
    <row r="10887" ht="15" customHeight="1"/>
    <row r="10888" ht="15" customHeight="1"/>
    <row r="10889" ht="15" customHeight="1"/>
    <row r="10890" ht="15" customHeight="1"/>
    <row r="10891" ht="15" customHeight="1"/>
    <row r="10892" ht="15" customHeight="1"/>
    <row r="10893" ht="15" customHeight="1"/>
    <row r="10894" ht="15" customHeight="1"/>
    <row r="10895" ht="15" customHeight="1"/>
    <row r="10896" ht="15" customHeight="1"/>
    <row r="10897" ht="15" customHeight="1"/>
    <row r="10898" ht="15" customHeight="1"/>
    <row r="10899" ht="15" customHeight="1"/>
    <row r="10900" ht="15" customHeight="1"/>
    <row r="10901" ht="15" customHeight="1"/>
    <row r="10902" ht="15" customHeight="1"/>
    <row r="10903" ht="15" customHeight="1"/>
    <row r="10904" ht="15" customHeight="1"/>
    <row r="10905" ht="15" customHeight="1"/>
    <row r="10906" ht="15" customHeight="1"/>
    <row r="10907" ht="15" customHeight="1"/>
    <row r="10908" ht="15" customHeight="1"/>
    <row r="10909" ht="15" customHeight="1"/>
    <row r="10910" ht="15" customHeight="1"/>
    <row r="10911" ht="15" customHeight="1"/>
    <row r="10912" ht="15" customHeight="1"/>
    <row r="10913" ht="15" customHeight="1"/>
    <row r="10914" ht="15" customHeight="1"/>
    <row r="10915" ht="15" customHeight="1"/>
    <row r="10916" ht="15" customHeight="1"/>
    <row r="10917" ht="15" customHeight="1"/>
    <row r="10918" ht="15" customHeight="1"/>
    <row r="10919" ht="15" customHeight="1"/>
    <row r="10920" ht="15" customHeight="1"/>
    <row r="10921" ht="15" customHeight="1"/>
    <row r="10922" ht="15" customHeight="1"/>
    <row r="10923" ht="15" customHeight="1"/>
    <row r="10924" ht="15" customHeight="1"/>
    <row r="10925" ht="15" customHeight="1"/>
    <row r="10926" ht="15" customHeight="1"/>
    <row r="10927" ht="15" customHeight="1"/>
    <row r="10928" ht="15" customHeight="1"/>
    <row r="10929" ht="15" customHeight="1"/>
    <row r="10930" ht="15" customHeight="1"/>
    <row r="10931" ht="15" customHeight="1"/>
    <row r="10932" ht="15" customHeight="1"/>
    <row r="10933" ht="15" customHeight="1"/>
    <row r="10934" ht="15" customHeight="1"/>
    <row r="10935" ht="15" customHeight="1"/>
    <row r="10936" ht="15" customHeight="1"/>
    <row r="10937" ht="15" customHeight="1"/>
    <row r="10938" ht="15" customHeight="1"/>
    <row r="10939" ht="15" customHeight="1"/>
    <row r="10940" ht="15" customHeight="1"/>
    <row r="10941" ht="15" customHeight="1"/>
    <row r="10942" ht="15" customHeight="1"/>
    <row r="10943" ht="15" customHeight="1"/>
    <row r="10944" ht="15" customHeight="1"/>
    <row r="10945" ht="15" customHeight="1"/>
    <row r="10946" ht="15" customHeight="1"/>
    <row r="10947" ht="15" customHeight="1"/>
    <row r="10948" ht="15" customHeight="1"/>
    <row r="10949" ht="15" customHeight="1"/>
    <row r="10950" ht="15" customHeight="1"/>
    <row r="10951" ht="15" customHeight="1"/>
    <row r="10952" ht="15" customHeight="1"/>
    <row r="10953" ht="15" customHeight="1"/>
    <row r="10954" ht="15" customHeight="1"/>
    <row r="10955" ht="15" customHeight="1"/>
    <row r="10956" ht="15" customHeight="1"/>
    <row r="10957" ht="15" customHeight="1"/>
    <row r="10958" ht="15" customHeight="1"/>
    <row r="10959" ht="15" customHeight="1"/>
    <row r="10960" ht="15" customHeight="1"/>
    <row r="10961" ht="15" customHeight="1"/>
    <row r="10962" ht="15" customHeight="1"/>
    <row r="10963" ht="15" customHeight="1"/>
    <row r="10964" ht="15" customHeight="1"/>
    <row r="10965" ht="15" customHeight="1"/>
    <row r="10966" ht="15" customHeight="1"/>
    <row r="10967" ht="15" customHeight="1"/>
    <row r="10968" ht="15" customHeight="1"/>
    <row r="10969" ht="15" customHeight="1"/>
    <row r="10970" ht="15" customHeight="1"/>
    <row r="10971" ht="15" customHeight="1"/>
    <row r="10972" ht="15" customHeight="1"/>
    <row r="10973" ht="15" customHeight="1"/>
    <row r="10974" ht="15" customHeight="1"/>
    <row r="10975" ht="15" customHeight="1"/>
    <row r="10976" ht="15" customHeight="1"/>
    <row r="10977" ht="15" customHeight="1"/>
    <row r="10978" ht="15" customHeight="1"/>
    <row r="10979" ht="15" customHeight="1"/>
    <row r="10980" ht="15" customHeight="1"/>
    <row r="10981" ht="15" customHeight="1"/>
    <row r="10982" ht="15" customHeight="1"/>
    <row r="10983" ht="15" customHeight="1"/>
    <row r="10984" ht="15" customHeight="1"/>
    <row r="10985" ht="15" customHeight="1"/>
    <row r="10986" ht="15" customHeight="1"/>
    <row r="10987" ht="15" customHeight="1"/>
    <row r="10988" ht="15" customHeight="1"/>
    <row r="10989" ht="15" customHeight="1"/>
    <row r="10990" ht="15" customHeight="1"/>
    <row r="10991" ht="15" customHeight="1"/>
    <row r="10992" ht="15" customHeight="1"/>
    <row r="10993" ht="15" customHeight="1"/>
    <row r="10994" ht="15" customHeight="1"/>
    <row r="10995" ht="15" customHeight="1"/>
    <row r="10996" ht="15" customHeight="1"/>
    <row r="10997" ht="15" customHeight="1"/>
    <row r="10998" ht="15" customHeight="1"/>
    <row r="10999" ht="15" customHeight="1"/>
    <row r="11000" ht="15" customHeight="1"/>
    <row r="11001" ht="15" customHeight="1"/>
    <row r="11002" ht="15" customHeight="1"/>
    <row r="11003" ht="15" customHeight="1"/>
    <row r="11004" ht="15" customHeight="1"/>
    <row r="11005" ht="15" customHeight="1"/>
    <row r="11006" ht="15" customHeight="1"/>
    <row r="11007" ht="15" customHeight="1"/>
    <row r="11008" ht="15" customHeight="1"/>
    <row r="11009" ht="15" customHeight="1"/>
    <row r="11010" ht="15" customHeight="1"/>
    <row r="11011" ht="15" customHeight="1"/>
    <row r="11012" ht="15" customHeight="1"/>
    <row r="11013" ht="15" customHeight="1"/>
    <row r="11014" ht="15" customHeight="1"/>
    <row r="11015" ht="15" customHeight="1"/>
    <row r="11016" ht="15" customHeight="1"/>
    <row r="11017" ht="15" customHeight="1"/>
    <row r="11018" ht="15" customHeight="1"/>
    <row r="11019" ht="15" customHeight="1"/>
    <row r="11020" ht="15" customHeight="1"/>
    <row r="11021" ht="15" customHeight="1"/>
    <row r="11022" ht="15" customHeight="1"/>
    <row r="11023" ht="15" customHeight="1"/>
    <row r="11024" ht="15" customHeight="1"/>
    <row r="11025" ht="15" customHeight="1"/>
    <row r="11026" ht="15" customHeight="1"/>
    <row r="11027" ht="15" customHeight="1"/>
    <row r="11028" ht="15" customHeight="1"/>
    <row r="11029" ht="15" customHeight="1"/>
    <row r="11030" ht="15" customHeight="1"/>
    <row r="11031" ht="15" customHeight="1"/>
    <row r="11032" ht="15" customHeight="1"/>
    <row r="11033" ht="15" customHeight="1"/>
    <row r="11034" ht="15" customHeight="1"/>
    <row r="11035" ht="15" customHeight="1"/>
    <row r="11036" ht="15" customHeight="1"/>
    <row r="11037" ht="15" customHeight="1"/>
    <row r="11038" ht="15" customHeight="1"/>
    <row r="11039" ht="15" customHeight="1"/>
    <row r="11040" ht="15" customHeight="1"/>
    <row r="11041" ht="15" customHeight="1"/>
    <row r="11042" ht="15" customHeight="1"/>
    <row r="11043" ht="15" customHeight="1"/>
    <row r="11044" ht="15" customHeight="1"/>
    <row r="11045" ht="15" customHeight="1"/>
    <row r="11046" ht="15" customHeight="1"/>
    <row r="11047" ht="15" customHeight="1"/>
    <row r="11048" ht="15" customHeight="1"/>
    <row r="11049" ht="15" customHeight="1"/>
    <row r="11050" ht="15" customHeight="1"/>
    <row r="11051" ht="15" customHeight="1"/>
    <row r="11052" ht="15" customHeight="1"/>
    <row r="11053" ht="15" customHeight="1"/>
    <row r="11054" ht="15" customHeight="1"/>
    <row r="11055" ht="15" customHeight="1"/>
    <row r="11056" ht="15" customHeight="1"/>
    <row r="11057" ht="15" customHeight="1"/>
    <row r="11058" ht="15" customHeight="1"/>
    <row r="11059" ht="15" customHeight="1"/>
    <row r="11060" ht="15" customHeight="1"/>
    <row r="11061" ht="15" customHeight="1"/>
    <row r="11062" ht="15" customHeight="1"/>
    <row r="11063" ht="15" customHeight="1"/>
    <row r="11064" ht="15" customHeight="1"/>
    <row r="11065" ht="15" customHeight="1"/>
    <row r="11066" ht="15" customHeight="1"/>
    <row r="11067" ht="15" customHeight="1"/>
    <row r="11068" ht="15" customHeight="1"/>
    <row r="11069" ht="15" customHeight="1"/>
    <row r="11070" ht="15" customHeight="1"/>
    <row r="11071" ht="15" customHeight="1"/>
    <row r="11072" ht="15" customHeight="1"/>
    <row r="11073" ht="15" customHeight="1"/>
    <row r="11074" ht="15" customHeight="1"/>
    <row r="11075" ht="15" customHeight="1"/>
    <row r="11076" ht="15" customHeight="1"/>
    <row r="11077" ht="15" customHeight="1"/>
    <row r="11078" ht="15" customHeight="1"/>
    <row r="11079" ht="15" customHeight="1"/>
    <row r="11080" ht="15" customHeight="1"/>
    <row r="11081" ht="15" customHeight="1"/>
    <row r="11082" ht="15" customHeight="1"/>
    <row r="11083" ht="15" customHeight="1"/>
    <row r="11084" ht="15" customHeight="1"/>
    <row r="11085" ht="15" customHeight="1"/>
    <row r="11086" ht="15" customHeight="1"/>
    <row r="11087" ht="15" customHeight="1"/>
    <row r="11088" ht="15" customHeight="1"/>
    <row r="11089" ht="15" customHeight="1"/>
    <row r="11090" ht="15" customHeight="1"/>
    <row r="11091" ht="15" customHeight="1"/>
    <row r="11092" ht="15" customHeight="1"/>
    <row r="11093" ht="15" customHeight="1"/>
    <row r="11094" ht="15" customHeight="1"/>
    <row r="11095" ht="15" customHeight="1"/>
    <row r="11096" ht="15" customHeight="1"/>
    <row r="11097" ht="15" customHeight="1"/>
    <row r="11098" ht="15" customHeight="1"/>
    <row r="11099" ht="15" customHeight="1"/>
    <row r="11100" ht="15" customHeight="1"/>
    <row r="11101" ht="15" customHeight="1"/>
    <row r="11102" ht="15" customHeight="1"/>
    <row r="11103" ht="15" customHeight="1"/>
    <row r="11104" ht="15" customHeight="1"/>
    <row r="11105" ht="15" customHeight="1"/>
    <row r="11106" ht="15" customHeight="1"/>
    <row r="11107" ht="15" customHeight="1"/>
    <row r="11108" ht="15" customHeight="1"/>
    <row r="11109" ht="15" customHeight="1"/>
    <row r="11110" ht="15" customHeight="1"/>
    <row r="11111" ht="15" customHeight="1"/>
    <row r="11112" ht="15" customHeight="1"/>
    <row r="11113" ht="15" customHeight="1"/>
    <row r="11114" ht="15" customHeight="1"/>
    <row r="11115" ht="15" customHeight="1"/>
    <row r="11116" ht="15" customHeight="1"/>
    <row r="11117" ht="15" customHeight="1"/>
    <row r="11118" ht="15" customHeight="1"/>
    <row r="11119" ht="15" customHeight="1"/>
    <row r="11120" ht="15" customHeight="1"/>
    <row r="11121" ht="15" customHeight="1"/>
    <row r="11122" ht="15" customHeight="1"/>
    <row r="11123" ht="15" customHeight="1"/>
    <row r="11124" ht="15" customHeight="1"/>
    <row r="11125" ht="15" customHeight="1"/>
    <row r="11126" ht="15" customHeight="1"/>
    <row r="11127" ht="15" customHeight="1"/>
    <row r="11128" ht="15" customHeight="1"/>
    <row r="11129" ht="15" customHeight="1"/>
    <row r="11130" ht="15" customHeight="1"/>
    <row r="11131" ht="15" customHeight="1"/>
    <row r="11132" ht="15" customHeight="1"/>
    <row r="11133" ht="15" customHeight="1"/>
    <row r="11134" ht="15" customHeight="1"/>
    <row r="11135" ht="15" customHeight="1"/>
    <row r="11136" ht="15" customHeight="1"/>
    <row r="11137" ht="15" customHeight="1"/>
    <row r="11138" ht="15" customHeight="1"/>
    <row r="11139" ht="15" customHeight="1"/>
    <row r="11140" ht="15" customHeight="1"/>
    <row r="11141" ht="15" customHeight="1"/>
    <row r="11142" ht="15" customHeight="1"/>
    <row r="11143" ht="15" customHeight="1"/>
    <row r="11144" ht="15" customHeight="1"/>
    <row r="11145" ht="15" customHeight="1"/>
    <row r="11146" ht="15" customHeight="1"/>
    <row r="11147" ht="15" customHeight="1"/>
    <row r="11148" ht="15" customHeight="1"/>
    <row r="11149" ht="15" customHeight="1"/>
    <row r="11150" ht="15" customHeight="1"/>
    <row r="11151" ht="15" customHeight="1"/>
    <row r="11152" ht="15" customHeight="1"/>
    <row r="11153" ht="15" customHeight="1"/>
    <row r="11154" ht="15" customHeight="1"/>
    <row r="11155" ht="15" customHeight="1"/>
    <row r="11156" ht="15" customHeight="1"/>
    <row r="11157" ht="15" customHeight="1"/>
    <row r="11158" ht="15" customHeight="1"/>
    <row r="11159" ht="15" customHeight="1"/>
    <row r="11160" ht="15" customHeight="1"/>
    <row r="11161" ht="15" customHeight="1"/>
    <row r="11162" ht="15" customHeight="1"/>
    <row r="11163" ht="15" customHeight="1"/>
    <row r="11164" ht="15" customHeight="1"/>
    <row r="11165" ht="15" customHeight="1"/>
    <row r="11166" ht="15" customHeight="1"/>
    <row r="11167" ht="15" customHeight="1"/>
    <row r="11168" ht="15" customHeight="1"/>
    <row r="11169" ht="15" customHeight="1"/>
    <row r="11170" ht="15" customHeight="1"/>
    <row r="11171" ht="15" customHeight="1"/>
    <row r="11172" ht="15" customHeight="1"/>
    <row r="11173" ht="15" customHeight="1"/>
    <row r="11174" ht="15" customHeight="1"/>
    <row r="11175" ht="15" customHeight="1"/>
    <row r="11176" ht="15" customHeight="1"/>
    <row r="11177" ht="15" customHeight="1"/>
    <row r="11178" ht="15" customHeight="1"/>
    <row r="11179" ht="15" customHeight="1"/>
    <row r="11180" ht="15" customHeight="1"/>
    <row r="11181" ht="15" customHeight="1"/>
    <row r="11182" ht="15" customHeight="1"/>
    <row r="11183" ht="15" customHeight="1"/>
    <row r="11184" ht="15" customHeight="1"/>
    <row r="11185" ht="15" customHeight="1"/>
    <row r="11186" ht="15" customHeight="1"/>
    <row r="11187" ht="15" customHeight="1"/>
    <row r="11188" ht="15" customHeight="1"/>
    <row r="11189" ht="15" customHeight="1"/>
    <row r="11190" ht="15" customHeight="1"/>
    <row r="11191" ht="15" customHeight="1"/>
    <row r="11192" ht="15" customHeight="1"/>
    <row r="11193" ht="15" customHeight="1"/>
    <row r="11194" ht="15" customHeight="1"/>
    <row r="11195" ht="15" customHeight="1"/>
    <row r="11196" ht="15" customHeight="1"/>
    <row r="11197" ht="15" customHeight="1"/>
    <row r="11198" ht="15" customHeight="1"/>
    <row r="11199" ht="15" customHeight="1"/>
    <row r="11200" ht="15" customHeight="1"/>
    <row r="11201" ht="15" customHeight="1"/>
    <row r="11202" ht="15" customHeight="1"/>
    <row r="11203" ht="15" customHeight="1"/>
    <row r="11204" ht="15" customHeight="1"/>
    <row r="11205" ht="15" customHeight="1"/>
    <row r="11206" ht="15" customHeight="1"/>
    <row r="11207" ht="15" customHeight="1"/>
    <row r="11208" ht="15" customHeight="1"/>
    <row r="11209" ht="15" customHeight="1"/>
    <row r="11210" ht="15" customHeight="1"/>
    <row r="11211" ht="15" customHeight="1"/>
    <row r="11212" ht="15" customHeight="1"/>
    <row r="11213" ht="15" customHeight="1"/>
    <row r="11214" ht="15" customHeight="1"/>
    <row r="11215" ht="15" customHeight="1"/>
    <row r="11216" ht="15" customHeight="1"/>
    <row r="11217" ht="15" customHeight="1"/>
    <row r="11218" ht="15" customHeight="1"/>
    <row r="11219" ht="15" customHeight="1"/>
    <row r="11220" ht="15" customHeight="1"/>
    <row r="11221" ht="15" customHeight="1"/>
    <row r="11222" ht="15" customHeight="1"/>
    <row r="11223" ht="15" customHeight="1"/>
    <row r="11224" ht="15" customHeight="1"/>
    <row r="11225" ht="15" customHeight="1"/>
    <row r="11226" ht="15" customHeight="1"/>
    <row r="11227" ht="15" customHeight="1"/>
    <row r="11228" ht="15" customHeight="1"/>
    <row r="11229" ht="15" customHeight="1"/>
    <row r="11230" ht="15" customHeight="1"/>
    <row r="11231" ht="15" customHeight="1"/>
    <row r="11232" ht="15" customHeight="1"/>
    <row r="11233" ht="15" customHeight="1"/>
    <row r="11234" ht="15" customHeight="1"/>
    <row r="11235" ht="15" customHeight="1"/>
    <row r="11236" ht="15" customHeight="1"/>
    <row r="11237" ht="15" customHeight="1"/>
    <row r="11238" ht="15" customHeight="1"/>
    <row r="11239" ht="15" customHeight="1"/>
    <row r="11240" ht="15" customHeight="1"/>
    <row r="11241" ht="15" customHeight="1"/>
    <row r="11242" ht="15" customHeight="1"/>
    <row r="11243" ht="15" customHeight="1"/>
    <row r="11244" ht="15" customHeight="1"/>
    <row r="11245" ht="15" customHeight="1"/>
    <row r="11246" ht="15" customHeight="1"/>
    <row r="11247" ht="15" customHeight="1"/>
    <row r="11248" ht="15" customHeight="1"/>
    <row r="11249" ht="15" customHeight="1"/>
    <row r="11250" ht="15" customHeight="1"/>
    <row r="11251" ht="15" customHeight="1"/>
    <row r="11252" ht="15" customHeight="1"/>
    <row r="11253" ht="15" customHeight="1"/>
    <row r="11254" ht="15" customHeight="1"/>
    <row r="11255" ht="15" customHeight="1"/>
    <row r="11256" ht="15" customHeight="1"/>
    <row r="11257" ht="15" customHeight="1"/>
    <row r="11258" ht="15" customHeight="1"/>
    <row r="11259" ht="15" customHeight="1"/>
    <row r="11260" ht="15" customHeight="1"/>
    <row r="11261" ht="15" customHeight="1"/>
    <row r="11262" ht="15" customHeight="1"/>
    <row r="11263" ht="15" customHeight="1"/>
    <row r="11264" ht="15" customHeight="1"/>
    <row r="11265" ht="15" customHeight="1"/>
    <row r="11266" ht="15" customHeight="1"/>
    <row r="11267" ht="15" customHeight="1"/>
    <row r="11268" ht="15" customHeight="1"/>
    <row r="11269" ht="15" customHeight="1"/>
    <row r="11270" ht="15" customHeight="1"/>
    <row r="11271" ht="15" customHeight="1"/>
    <row r="11272" ht="15" customHeight="1"/>
    <row r="11273" ht="15" customHeight="1"/>
    <row r="11274" ht="15" customHeight="1"/>
    <row r="11275" ht="15" customHeight="1"/>
    <row r="11276" ht="15" customHeight="1"/>
    <row r="11277" ht="15" customHeight="1"/>
    <row r="11278" ht="15" customHeight="1"/>
    <row r="11279" ht="15" customHeight="1"/>
    <row r="11280" ht="15" customHeight="1"/>
    <row r="11281" ht="15" customHeight="1"/>
    <row r="11282" ht="15" customHeight="1"/>
    <row r="11283" ht="15" customHeight="1"/>
    <row r="11284" ht="15" customHeight="1"/>
    <row r="11285" ht="15" customHeight="1"/>
    <row r="11286" ht="15" customHeight="1"/>
    <row r="11287" ht="15" customHeight="1"/>
    <row r="11288" ht="15" customHeight="1"/>
    <row r="11289" ht="15" customHeight="1"/>
    <row r="11290" ht="15" customHeight="1"/>
    <row r="11291" ht="15" customHeight="1"/>
    <row r="11292" ht="15" customHeight="1"/>
    <row r="11293" ht="15" customHeight="1"/>
    <row r="11294" ht="15" customHeight="1"/>
    <row r="11295" ht="15" customHeight="1"/>
    <row r="11296" ht="15" customHeight="1"/>
    <row r="11297" ht="15" customHeight="1"/>
    <row r="11298" ht="15" customHeight="1"/>
    <row r="11299" ht="15" customHeight="1"/>
    <row r="11300" ht="15" customHeight="1"/>
    <row r="11301" ht="15" customHeight="1"/>
    <row r="11302" ht="15" customHeight="1"/>
    <row r="11303" ht="15" customHeight="1"/>
    <row r="11304" ht="15" customHeight="1"/>
    <row r="11305" ht="15" customHeight="1"/>
    <row r="11306" ht="15" customHeight="1"/>
    <row r="11307" ht="15" customHeight="1"/>
    <row r="11308" ht="15" customHeight="1"/>
    <row r="11309" ht="15" customHeight="1"/>
    <row r="11310" ht="15" customHeight="1"/>
    <row r="11311" ht="15" customHeight="1"/>
    <row r="11312" ht="15" customHeight="1"/>
    <row r="11313" ht="15" customHeight="1"/>
    <row r="11314" ht="15" customHeight="1"/>
    <row r="11315" ht="15" customHeight="1"/>
    <row r="11316" ht="15" customHeight="1"/>
    <row r="11317" ht="15" customHeight="1"/>
    <row r="11318" ht="15" customHeight="1"/>
    <row r="11319" ht="15" customHeight="1"/>
    <row r="11320" ht="15" customHeight="1"/>
    <row r="11321" ht="15" customHeight="1"/>
    <row r="11322" ht="15" customHeight="1"/>
    <row r="11323" ht="15" customHeight="1"/>
    <row r="11324" ht="15" customHeight="1"/>
    <row r="11325" ht="15" customHeight="1"/>
    <row r="11326" ht="15" customHeight="1"/>
    <row r="11327" ht="15" customHeight="1"/>
    <row r="11328" ht="15" customHeight="1"/>
    <row r="11329" ht="15" customHeight="1"/>
    <row r="11330" ht="15" customHeight="1"/>
    <row r="11331" ht="15" customHeight="1"/>
    <row r="11332" ht="15" customHeight="1"/>
    <row r="11333" ht="15" customHeight="1"/>
    <row r="11334" ht="15" customHeight="1"/>
    <row r="11335" ht="15" customHeight="1"/>
    <row r="11336" ht="15" customHeight="1"/>
    <row r="11337" ht="15" customHeight="1"/>
    <row r="11338" ht="15" customHeight="1"/>
    <row r="11339" ht="15" customHeight="1"/>
    <row r="11340" ht="15" customHeight="1"/>
    <row r="11341" ht="15" customHeight="1"/>
    <row r="11342" ht="15" customHeight="1"/>
    <row r="11343" ht="15" customHeight="1"/>
    <row r="11344" ht="15" customHeight="1"/>
    <row r="11345" ht="15" customHeight="1"/>
    <row r="11346" ht="15" customHeight="1"/>
    <row r="11347" ht="15" customHeight="1"/>
    <row r="11348" ht="15" customHeight="1"/>
    <row r="11349" ht="15" customHeight="1"/>
    <row r="11350" ht="15" customHeight="1"/>
    <row r="11351" ht="15" customHeight="1"/>
    <row r="11352" ht="15" customHeight="1"/>
    <row r="11353" ht="15" customHeight="1"/>
    <row r="11354" ht="15" customHeight="1"/>
    <row r="11355" ht="15" customHeight="1"/>
    <row r="11356" ht="15" customHeight="1"/>
    <row r="11357" ht="15" customHeight="1"/>
    <row r="11358" ht="15" customHeight="1"/>
    <row r="11359" ht="15" customHeight="1"/>
    <row r="11360" ht="15" customHeight="1"/>
    <row r="11361" ht="15" customHeight="1"/>
    <row r="11362" ht="15" customHeight="1"/>
    <row r="11363" ht="15" customHeight="1"/>
    <row r="11364" ht="15" customHeight="1"/>
    <row r="11365" ht="15" customHeight="1"/>
    <row r="11366" ht="15" customHeight="1"/>
    <row r="11367" ht="15" customHeight="1"/>
    <row r="11368" ht="15" customHeight="1"/>
    <row r="11369" ht="15" customHeight="1"/>
    <row r="11370" ht="15" customHeight="1"/>
    <row r="11371" ht="15" customHeight="1"/>
    <row r="11372" ht="15" customHeight="1"/>
    <row r="11373" ht="15" customHeight="1"/>
    <row r="11374" ht="15" customHeight="1"/>
    <row r="11375" ht="15" customHeight="1"/>
    <row r="11376" ht="15" customHeight="1"/>
    <row r="11377" ht="15" customHeight="1"/>
    <row r="11378" ht="15" customHeight="1"/>
    <row r="11379" ht="15" customHeight="1"/>
    <row r="11380" ht="15" customHeight="1"/>
    <row r="11381" ht="15" customHeight="1"/>
    <row r="11382" ht="15" customHeight="1"/>
    <row r="11383" ht="15" customHeight="1"/>
    <row r="11384" ht="15" customHeight="1"/>
    <row r="11385" ht="15" customHeight="1"/>
    <row r="11386" ht="15" customHeight="1"/>
    <row r="11387" ht="15" customHeight="1"/>
    <row r="11388" ht="15" customHeight="1"/>
    <row r="11389" ht="15" customHeight="1"/>
    <row r="11390" ht="15" customHeight="1"/>
    <row r="11391" ht="15" customHeight="1"/>
    <row r="11392" ht="15" customHeight="1"/>
    <row r="11393" ht="15" customHeight="1"/>
    <row r="11394" ht="15" customHeight="1"/>
    <row r="11395" ht="15" customHeight="1"/>
    <row r="11396" ht="15" customHeight="1"/>
    <row r="11397" ht="15" customHeight="1"/>
    <row r="11398" ht="15" customHeight="1"/>
    <row r="11399" ht="15" customHeight="1"/>
    <row r="11400" ht="15" customHeight="1"/>
    <row r="11401" ht="15" customHeight="1"/>
    <row r="11402" ht="15" customHeight="1"/>
    <row r="11403" ht="15" customHeight="1"/>
    <row r="11404" ht="15" customHeight="1"/>
    <row r="11405" ht="15" customHeight="1"/>
    <row r="11406" ht="15" customHeight="1"/>
    <row r="11407" ht="15" customHeight="1"/>
    <row r="11408" ht="15" customHeight="1"/>
    <row r="11409" ht="15" customHeight="1"/>
    <row r="11410" ht="15" customHeight="1"/>
    <row r="11411" ht="15" customHeight="1"/>
    <row r="11412" ht="15" customHeight="1"/>
    <row r="11413" ht="15" customHeight="1"/>
    <row r="11414" ht="15" customHeight="1"/>
    <row r="11415" ht="15" customHeight="1"/>
    <row r="11416" ht="15" customHeight="1"/>
    <row r="11417" ht="15" customHeight="1"/>
    <row r="11418" ht="15" customHeight="1"/>
    <row r="11419" ht="15" customHeight="1"/>
    <row r="11420" ht="15" customHeight="1"/>
    <row r="11421" ht="15" customHeight="1"/>
    <row r="11422" ht="15" customHeight="1"/>
    <row r="11423" ht="15" customHeight="1"/>
    <row r="11424" ht="15" customHeight="1"/>
    <row r="11425" ht="15" customHeight="1"/>
    <row r="11426" ht="15" customHeight="1"/>
    <row r="11427" ht="15" customHeight="1"/>
    <row r="11428" ht="15" customHeight="1"/>
    <row r="11429" ht="15" customHeight="1"/>
    <row r="11430" ht="15" customHeight="1"/>
    <row r="11431" ht="15" customHeight="1"/>
    <row r="11432" ht="15" customHeight="1"/>
    <row r="11433" ht="15" customHeight="1"/>
    <row r="11434" ht="15" customHeight="1"/>
    <row r="11435" ht="15" customHeight="1"/>
    <row r="11436" ht="15" customHeight="1"/>
    <row r="11437" ht="15" customHeight="1"/>
    <row r="11438" ht="15" customHeight="1"/>
    <row r="11439" ht="15" customHeight="1"/>
    <row r="11440" ht="15" customHeight="1"/>
    <row r="11441" ht="15" customHeight="1"/>
    <row r="11442" ht="15" customHeight="1"/>
    <row r="11443" ht="15" customHeight="1"/>
    <row r="11444" ht="15" customHeight="1"/>
    <row r="11445" ht="15" customHeight="1"/>
    <row r="11446" ht="15" customHeight="1"/>
    <row r="11447" ht="15" customHeight="1"/>
    <row r="11448" ht="15" customHeight="1"/>
    <row r="11449" ht="15" customHeight="1"/>
    <row r="11450" ht="15" customHeight="1"/>
    <row r="11451" ht="15" customHeight="1"/>
    <row r="11452" ht="15" customHeight="1"/>
    <row r="11453" ht="15" customHeight="1"/>
    <row r="11454" ht="15" customHeight="1"/>
    <row r="11455" ht="15" customHeight="1"/>
    <row r="11456" ht="15" customHeight="1"/>
    <row r="11457" ht="15" customHeight="1"/>
    <row r="11458" ht="15" customHeight="1"/>
    <row r="11459" ht="15" customHeight="1"/>
    <row r="11460" ht="15" customHeight="1"/>
    <row r="11461" ht="15" customHeight="1"/>
    <row r="11462" ht="15" customHeight="1"/>
    <row r="11463" ht="15" customHeight="1"/>
    <row r="11464" ht="15" customHeight="1"/>
    <row r="11465" ht="15" customHeight="1"/>
    <row r="11466" ht="15" customHeight="1"/>
    <row r="11467" ht="15" customHeight="1"/>
    <row r="11468" ht="15" customHeight="1"/>
    <row r="11469" ht="15" customHeight="1"/>
    <row r="11470" ht="15" customHeight="1"/>
    <row r="11471" ht="15" customHeight="1"/>
    <row r="11472" ht="15" customHeight="1"/>
    <row r="11473" ht="15" customHeight="1"/>
    <row r="11474" ht="15" customHeight="1"/>
    <row r="11475" ht="15" customHeight="1"/>
    <row r="11476" ht="15" customHeight="1"/>
    <row r="11477" ht="15" customHeight="1"/>
    <row r="11478" ht="15" customHeight="1"/>
    <row r="11479" ht="15" customHeight="1"/>
    <row r="11480" ht="15" customHeight="1"/>
    <row r="11481" ht="15" customHeight="1"/>
    <row r="11482" ht="15" customHeight="1"/>
    <row r="11483" ht="15" customHeight="1"/>
    <row r="11484" ht="15" customHeight="1"/>
    <row r="11485" ht="15" customHeight="1"/>
    <row r="11486" ht="15" customHeight="1"/>
    <row r="11487" ht="15" customHeight="1"/>
    <row r="11488" ht="15" customHeight="1"/>
    <row r="11489" ht="15" customHeight="1"/>
    <row r="11490" ht="15" customHeight="1"/>
    <row r="11491" ht="15" customHeight="1"/>
    <row r="11492" ht="15" customHeight="1"/>
    <row r="11493" ht="15" customHeight="1"/>
    <row r="11494" ht="15" customHeight="1"/>
    <row r="11495" ht="15" customHeight="1"/>
    <row r="11496" ht="15" customHeight="1"/>
    <row r="11497" ht="15" customHeight="1"/>
    <row r="11498" ht="15" customHeight="1"/>
    <row r="11499" ht="15" customHeight="1"/>
    <row r="11500" ht="15" customHeight="1"/>
    <row r="11501" ht="15" customHeight="1"/>
    <row r="11502" ht="15" customHeight="1"/>
    <row r="11503" ht="15" customHeight="1"/>
    <row r="11504" ht="15" customHeight="1"/>
    <row r="11505" ht="15" customHeight="1"/>
    <row r="11506" ht="15" customHeight="1"/>
    <row r="11507" ht="15" customHeight="1"/>
    <row r="11508" ht="15" customHeight="1"/>
    <row r="11509" ht="15" customHeight="1"/>
    <row r="11510" ht="15" customHeight="1"/>
    <row r="11511" ht="15" customHeight="1"/>
    <row r="11512" ht="15" customHeight="1"/>
    <row r="11513" ht="15" customHeight="1"/>
    <row r="11514" ht="15" customHeight="1"/>
    <row r="11515" ht="15" customHeight="1"/>
    <row r="11516" ht="15" customHeight="1"/>
    <row r="11517" ht="15" customHeight="1"/>
    <row r="11518" ht="15" customHeight="1"/>
    <row r="11519" ht="15" customHeight="1"/>
    <row r="11520" ht="15" customHeight="1"/>
    <row r="11521" ht="15" customHeight="1"/>
    <row r="11522" ht="15" customHeight="1"/>
    <row r="11523" ht="15" customHeight="1"/>
    <row r="11524" ht="15" customHeight="1"/>
    <row r="11525" ht="15" customHeight="1"/>
    <row r="11526" ht="15" customHeight="1"/>
    <row r="11527" ht="15" customHeight="1"/>
    <row r="11528" ht="15" customHeight="1"/>
    <row r="11529" ht="15" customHeight="1"/>
    <row r="11530" ht="15" customHeight="1"/>
    <row r="11531" ht="15" customHeight="1"/>
    <row r="11532" ht="15" customHeight="1"/>
    <row r="11533" ht="15" customHeight="1"/>
    <row r="11534" ht="15" customHeight="1"/>
    <row r="11535" ht="15" customHeight="1"/>
    <row r="11536" ht="15" customHeight="1"/>
    <row r="11537" ht="15" customHeight="1"/>
    <row r="11538" ht="15" customHeight="1"/>
    <row r="11539" ht="15" customHeight="1"/>
    <row r="11540" ht="15" customHeight="1"/>
    <row r="11541" ht="15" customHeight="1"/>
    <row r="11542" ht="15" customHeight="1"/>
    <row r="11543" ht="15" customHeight="1"/>
    <row r="11544" ht="15" customHeight="1"/>
    <row r="11545" ht="15" customHeight="1"/>
    <row r="11546" ht="15" customHeight="1"/>
    <row r="11547" ht="15" customHeight="1"/>
    <row r="11548" ht="15" customHeight="1"/>
    <row r="11549" ht="15" customHeight="1"/>
    <row r="11550" ht="15" customHeight="1"/>
    <row r="11551" ht="15" customHeight="1"/>
    <row r="11552" ht="15" customHeight="1"/>
    <row r="11553" ht="15" customHeight="1"/>
    <row r="11554" ht="15" customHeight="1"/>
    <row r="11555" ht="15" customHeight="1"/>
    <row r="11556" ht="15" customHeight="1"/>
    <row r="11557" ht="15" customHeight="1"/>
    <row r="11558" ht="15" customHeight="1"/>
    <row r="11559" ht="15" customHeight="1"/>
    <row r="11560" ht="15" customHeight="1"/>
    <row r="11561" ht="15" customHeight="1"/>
    <row r="11562" ht="15" customHeight="1"/>
    <row r="11563" ht="15" customHeight="1"/>
    <row r="11564" ht="15" customHeight="1"/>
    <row r="11565" ht="15" customHeight="1"/>
    <row r="11566" ht="15" customHeight="1"/>
    <row r="11567" ht="15" customHeight="1"/>
    <row r="11568" ht="15" customHeight="1"/>
    <row r="11569" ht="15" customHeight="1"/>
    <row r="11570" ht="15" customHeight="1"/>
    <row r="11571" ht="15" customHeight="1"/>
    <row r="11572" ht="15" customHeight="1"/>
    <row r="11573" ht="15" customHeight="1"/>
    <row r="11574" ht="15" customHeight="1"/>
    <row r="11575" ht="15" customHeight="1"/>
    <row r="11576" ht="15" customHeight="1"/>
    <row r="11577" ht="15" customHeight="1"/>
    <row r="11578" ht="15" customHeight="1"/>
    <row r="11579" ht="15" customHeight="1"/>
    <row r="11580" ht="15" customHeight="1"/>
    <row r="11581" ht="15" customHeight="1"/>
    <row r="11582" ht="15" customHeight="1"/>
    <row r="11583" ht="15" customHeight="1"/>
    <row r="11584" ht="15" customHeight="1"/>
    <row r="11585" ht="15" customHeight="1"/>
    <row r="11586" ht="15" customHeight="1"/>
    <row r="11587" ht="15" customHeight="1"/>
    <row r="11588" ht="15" customHeight="1"/>
    <row r="11589" ht="15" customHeight="1"/>
    <row r="11590" ht="15" customHeight="1"/>
    <row r="11591" ht="15" customHeight="1"/>
    <row r="11592" ht="15" customHeight="1"/>
    <row r="11593" ht="15" customHeight="1"/>
    <row r="11594" ht="15" customHeight="1"/>
    <row r="11595" ht="15" customHeight="1"/>
    <row r="11596" ht="15" customHeight="1"/>
    <row r="11597" ht="15" customHeight="1"/>
    <row r="11598" ht="15" customHeight="1"/>
    <row r="11599" ht="15" customHeight="1"/>
    <row r="11600" ht="15" customHeight="1"/>
    <row r="11601" ht="15" customHeight="1"/>
    <row r="11602" ht="15" customHeight="1"/>
    <row r="11603" ht="15" customHeight="1"/>
    <row r="11604" ht="15" customHeight="1"/>
    <row r="11605" ht="15" customHeight="1"/>
    <row r="11606" ht="15" customHeight="1"/>
    <row r="11607" ht="15" customHeight="1"/>
    <row r="11608" ht="15" customHeight="1"/>
    <row r="11609" ht="15" customHeight="1"/>
    <row r="11610" ht="15" customHeight="1"/>
    <row r="11611" ht="15" customHeight="1"/>
    <row r="11612" ht="15" customHeight="1"/>
    <row r="11613" ht="15" customHeight="1"/>
    <row r="11614" ht="15" customHeight="1"/>
    <row r="11615" ht="15" customHeight="1"/>
    <row r="11616" ht="15" customHeight="1"/>
    <row r="11617" ht="15" customHeight="1"/>
    <row r="11618" ht="15" customHeight="1"/>
    <row r="11619" ht="15" customHeight="1"/>
    <row r="11620" ht="15" customHeight="1"/>
    <row r="11621" ht="15" customHeight="1"/>
    <row r="11622" ht="15" customHeight="1"/>
    <row r="11623" ht="15" customHeight="1"/>
    <row r="11624" ht="15" customHeight="1"/>
    <row r="11625" ht="15" customHeight="1"/>
    <row r="11626" ht="15" customHeight="1"/>
    <row r="11627" ht="15" customHeight="1"/>
    <row r="11628" ht="15" customHeight="1"/>
    <row r="11629" ht="15" customHeight="1"/>
    <row r="11630" ht="15" customHeight="1"/>
    <row r="11631" ht="15" customHeight="1"/>
    <row r="11632" ht="15" customHeight="1"/>
    <row r="11633" ht="15" customHeight="1"/>
    <row r="11634" ht="15" customHeight="1"/>
    <row r="11635" ht="15" customHeight="1"/>
    <row r="11636" ht="15" customHeight="1"/>
    <row r="11637" ht="15" customHeight="1"/>
    <row r="11638" ht="15" customHeight="1"/>
    <row r="11639" ht="15" customHeight="1"/>
    <row r="11640" ht="15" customHeight="1"/>
    <row r="11641" ht="15" customHeight="1"/>
    <row r="11642" ht="15" customHeight="1"/>
    <row r="11643" ht="15" customHeight="1"/>
    <row r="11644" ht="15" customHeight="1"/>
    <row r="11645" ht="15" customHeight="1"/>
    <row r="11646" ht="15" customHeight="1"/>
    <row r="11647" ht="15" customHeight="1"/>
    <row r="11648" ht="15" customHeight="1"/>
    <row r="11649" ht="15" customHeight="1"/>
    <row r="11650" ht="15" customHeight="1"/>
    <row r="11651" ht="15" customHeight="1"/>
    <row r="11652" ht="15" customHeight="1"/>
    <row r="11653" ht="15" customHeight="1"/>
    <row r="11654" ht="15" customHeight="1"/>
    <row r="11655" ht="15" customHeight="1"/>
    <row r="11656" ht="15" customHeight="1"/>
    <row r="11657" ht="15" customHeight="1"/>
    <row r="11658" ht="15" customHeight="1"/>
    <row r="11659" ht="15" customHeight="1"/>
    <row r="11660" ht="15" customHeight="1"/>
    <row r="11661" ht="15" customHeight="1"/>
    <row r="11662" ht="15" customHeight="1"/>
    <row r="11663" ht="15" customHeight="1"/>
    <row r="11664" ht="15" customHeight="1"/>
    <row r="11665" ht="15" customHeight="1"/>
    <row r="11666" ht="15" customHeight="1"/>
    <row r="11667" ht="15" customHeight="1"/>
    <row r="11668" ht="15" customHeight="1"/>
    <row r="11669" ht="15" customHeight="1"/>
    <row r="11670" ht="15" customHeight="1"/>
    <row r="11671" ht="15" customHeight="1"/>
    <row r="11672" ht="15" customHeight="1"/>
    <row r="11673" ht="15" customHeight="1"/>
    <row r="11674" ht="15" customHeight="1"/>
    <row r="11675" ht="15" customHeight="1"/>
    <row r="11676" ht="15" customHeight="1"/>
    <row r="11677" ht="15" customHeight="1"/>
    <row r="11678" ht="15" customHeight="1"/>
    <row r="11679" ht="15" customHeight="1"/>
    <row r="11680" ht="15" customHeight="1"/>
    <row r="11681" ht="15" customHeight="1"/>
    <row r="11682" ht="15" customHeight="1"/>
    <row r="11683" ht="15" customHeight="1"/>
    <row r="11684" ht="15" customHeight="1"/>
    <row r="11685" ht="15" customHeight="1"/>
    <row r="11686" ht="15" customHeight="1"/>
    <row r="11687" ht="15" customHeight="1"/>
    <row r="11688" ht="15" customHeight="1"/>
    <row r="11689" ht="15" customHeight="1"/>
    <row r="11690" ht="15" customHeight="1"/>
    <row r="11691" ht="15" customHeight="1"/>
    <row r="11692" ht="15" customHeight="1"/>
    <row r="11693" ht="15" customHeight="1"/>
    <row r="11694" ht="15" customHeight="1"/>
    <row r="11695" ht="15" customHeight="1"/>
    <row r="11696" ht="15" customHeight="1"/>
    <row r="11697" ht="15" customHeight="1"/>
    <row r="11698" ht="15" customHeight="1"/>
    <row r="11699" ht="15" customHeight="1"/>
    <row r="11700" ht="15" customHeight="1"/>
    <row r="11701" ht="15" customHeight="1"/>
    <row r="11702" ht="15" customHeight="1"/>
    <row r="11703" ht="15" customHeight="1"/>
    <row r="11704" ht="15" customHeight="1"/>
    <row r="11705" ht="15" customHeight="1"/>
    <row r="11706" ht="15" customHeight="1"/>
    <row r="11707" ht="15" customHeight="1"/>
    <row r="11708" ht="15" customHeight="1"/>
    <row r="11709" ht="15" customHeight="1"/>
    <row r="11710" ht="15" customHeight="1"/>
    <row r="11711" ht="15" customHeight="1"/>
    <row r="11712" ht="15" customHeight="1"/>
    <row r="11713" ht="15" customHeight="1"/>
    <row r="11714" ht="15" customHeight="1"/>
    <row r="11715" ht="15" customHeight="1"/>
    <row r="11716" ht="15" customHeight="1"/>
    <row r="11717" ht="15" customHeight="1"/>
    <row r="11718" ht="15" customHeight="1"/>
    <row r="11719" ht="15" customHeight="1"/>
    <row r="11720" ht="15" customHeight="1"/>
    <row r="11721" ht="15" customHeight="1"/>
    <row r="11722" ht="15" customHeight="1"/>
    <row r="11723" ht="15" customHeight="1"/>
    <row r="11724" ht="15" customHeight="1"/>
    <row r="11725" ht="15" customHeight="1"/>
    <row r="11726" ht="15" customHeight="1"/>
    <row r="11727" ht="15" customHeight="1"/>
    <row r="11728" ht="15" customHeight="1"/>
    <row r="11729" ht="15" customHeight="1"/>
    <row r="11730" ht="15" customHeight="1"/>
    <row r="11731" ht="15" customHeight="1"/>
    <row r="11732" ht="15" customHeight="1"/>
    <row r="11733" ht="15" customHeight="1"/>
    <row r="11734" ht="15" customHeight="1"/>
    <row r="11735" ht="15" customHeight="1"/>
    <row r="11736" ht="15" customHeight="1"/>
    <row r="11737" ht="15" customHeight="1"/>
    <row r="11738" ht="15" customHeight="1"/>
    <row r="11739" ht="15" customHeight="1"/>
    <row r="11740" ht="15" customHeight="1"/>
    <row r="11741" ht="15" customHeight="1"/>
    <row r="11742" ht="15" customHeight="1"/>
    <row r="11743" ht="15" customHeight="1"/>
    <row r="11744" ht="15" customHeight="1"/>
    <row r="11745" ht="15" customHeight="1"/>
    <row r="11746" ht="15" customHeight="1"/>
    <row r="11747" ht="15" customHeight="1"/>
    <row r="11748" ht="15" customHeight="1"/>
    <row r="11749" ht="15" customHeight="1"/>
    <row r="11750" ht="15" customHeight="1"/>
    <row r="11751" ht="15" customHeight="1"/>
    <row r="11752" ht="15" customHeight="1"/>
    <row r="11753" ht="15" customHeight="1"/>
    <row r="11754" ht="15" customHeight="1"/>
    <row r="11755" ht="15" customHeight="1"/>
    <row r="11756" ht="15" customHeight="1"/>
    <row r="11757" ht="15" customHeight="1"/>
    <row r="11758" ht="15" customHeight="1"/>
    <row r="11759" ht="15" customHeight="1"/>
    <row r="11760" ht="15" customHeight="1"/>
    <row r="11761" ht="15" customHeight="1"/>
    <row r="11762" ht="15" customHeight="1"/>
    <row r="11763" ht="15" customHeight="1"/>
    <row r="11764" ht="15" customHeight="1"/>
    <row r="11765" ht="15" customHeight="1"/>
    <row r="11766" ht="15" customHeight="1"/>
    <row r="11767" ht="15" customHeight="1"/>
    <row r="11768" ht="15" customHeight="1"/>
    <row r="11769" ht="15" customHeight="1"/>
    <row r="11770" ht="15" customHeight="1"/>
    <row r="11771" ht="15" customHeight="1"/>
    <row r="11772" ht="15" customHeight="1"/>
    <row r="11773" ht="15" customHeight="1"/>
    <row r="11774" ht="15" customHeight="1"/>
    <row r="11775" ht="15" customHeight="1"/>
    <row r="11776" ht="15" customHeight="1"/>
    <row r="11777" ht="15" customHeight="1"/>
    <row r="11778" ht="15" customHeight="1"/>
    <row r="11779" ht="15" customHeight="1"/>
    <row r="11780" ht="15" customHeight="1"/>
    <row r="11781" ht="15" customHeight="1"/>
    <row r="11782" ht="15" customHeight="1"/>
    <row r="11783" ht="15" customHeight="1"/>
    <row r="11784" ht="15" customHeight="1"/>
    <row r="11785" ht="15" customHeight="1"/>
    <row r="11786" ht="15" customHeight="1"/>
    <row r="11787" ht="15" customHeight="1"/>
    <row r="11788" ht="15" customHeight="1"/>
    <row r="11789" ht="15" customHeight="1"/>
    <row r="11790" ht="15" customHeight="1"/>
    <row r="11791" ht="15" customHeight="1"/>
    <row r="11792" ht="15" customHeight="1"/>
    <row r="11793" ht="15" customHeight="1"/>
    <row r="11794" ht="15" customHeight="1"/>
    <row r="11795" ht="15" customHeight="1"/>
    <row r="11796" ht="15" customHeight="1"/>
    <row r="11797" ht="15" customHeight="1"/>
    <row r="11798" ht="15" customHeight="1"/>
    <row r="11799" ht="15" customHeight="1"/>
    <row r="11800" ht="15" customHeight="1"/>
    <row r="11801" ht="15" customHeight="1"/>
    <row r="11802" ht="15" customHeight="1"/>
    <row r="11803" ht="15" customHeight="1"/>
    <row r="11804" ht="15" customHeight="1"/>
    <row r="11805" ht="15" customHeight="1"/>
    <row r="11806" ht="15" customHeight="1"/>
    <row r="11807" ht="15" customHeight="1"/>
    <row r="11808" ht="15" customHeight="1"/>
    <row r="11809" ht="15" customHeight="1"/>
    <row r="11810" ht="15" customHeight="1"/>
    <row r="11811" ht="15" customHeight="1"/>
    <row r="11812" ht="15" customHeight="1"/>
    <row r="11813" ht="15" customHeight="1"/>
    <row r="11814" ht="15" customHeight="1"/>
    <row r="11815" ht="15" customHeight="1"/>
    <row r="11816" ht="15" customHeight="1"/>
    <row r="11817" ht="15" customHeight="1"/>
    <row r="11818" ht="15" customHeight="1"/>
    <row r="11819" ht="15" customHeight="1"/>
    <row r="11820" ht="15" customHeight="1"/>
    <row r="11821" ht="15" customHeight="1"/>
    <row r="11822" ht="15" customHeight="1"/>
    <row r="11823" ht="15" customHeight="1"/>
    <row r="11824" ht="15" customHeight="1"/>
    <row r="11825" ht="15" customHeight="1"/>
    <row r="11826" ht="15" customHeight="1"/>
    <row r="11827" ht="15" customHeight="1"/>
    <row r="11828" ht="15" customHeight="1"/>
    <row r="11829" ht="15" customHeight="1"/>
    <row r="11830" ht="15" customHeight="1"/>
    <row r="11831" ht="15" customHeight="1"/>
    <row r="11832" ht="15" customHeight="1"/>
    <row r="11833" ht="15" customHeight="1"/>
    <row r="11834" ht="15" customHeight="1"/>
    <row r="11835" ht="15" customHeight="1"/>
    <row r="11836" ht="15" customHeight="1"/>
    <row r="11837" ht="15" customHeight="1"/>
    <row r="11838" ht="15" customHeight="1"/>
    <row r="11839" ht="15" customHeight="1"/>
    <row r="11840" ht="15" customHeight="1"/>
    <row r="11841" ht="15" customHeight="1"/>
    <row r="11842" ht="15" customHeight="1"/>
    <row r="11843" ht="15" customHeight="1"/>
    <row r="11844" ht="15" customHeight="1"/>
    <row r="11845" ht="15" customHeight="1"/>
    <row r="11846" ht="15" customHeight="1"/>
    <row r="11847" ht="15" customHeight="1"/>
    <row r="11848" ht="15" customHeight="1"/>
    <row r="11849" ht="15" customHeight="1"/>
    <row r="11850" ht="15" customHeight="1"/>
    <row r="11851" ht="15" customHeight="1"/>
    <row r="11852" ht="15" customHeight="1"/>
    <row r="11853" ht="15" customHeight="1"/>
    <row r="11854" ht="15" customHeight="1"/>
    <row r="11855" ht="15" customHeight="1"/>
    <row r="11856" ht="15" customHeight="1"/>
    <row r="11857" ht="15" customHeight="1"/>
    <row r="11858" ht="15" customHeight="1"/>
    <row r="11859" ht="15" customHeight="1"/>
    <row r="11860" ht="15" customHeight="1"/>
    <row r="11861" ht="15" customHeight="1"/>
    <row r="11862" ht="15" customHeight="1"/>
    <row r="11863" ht="15" customHeight="1"/>
    <row r="11864" ht="15" customHeight="1"/>
    <row r="11865" ht="15" customHeight="1"/>
    <row r="11866" ht="15" customHeight="1"/>
    <row r="11867" ht="15" customHeight="1"/>
    <row r="11868" ht="15" customHeight="1"/>
    <row r="11869" ht="15" customHeight="1"/>
    <row r="11870" ht="15" customHeight="1"/>
    <row r="11871" ht="15" customHeight="1"/>
    <row r="11872" ht="15" customHeight="1"/>
    <row r="11873" ht="15" customHeight="1"/>
    <row r="11874" ht="15" customHeight="1"/>
    <row r="11875" ht="15" customHeight="1"/>
    <row r="11876" ht="15" customHeight="1"/>
    <row r="11877" ht="15" customHeight="1"/>
    <row r="11878" ht="15" customHeight="1"/>
    <row r="11879" ht="15" customHeight="1"/>
    <row r="11880" ht="15" customHeight="1"/>
    <row r="11881" ht="15" customHeight="1"/>
    <row r="11882" ht="15" customHeight="1"/>
    <row r="11883" ht="15" customHeight="1"/>
    <row r="11884" ht="15" customHeight="1"/>
    <row r="11885" ht="15" customHeight="1"/>
    <row r="11886" ht="15" customHeight="1"/>
    <row r="11887" ht="15" customHeight="1"/>
    <row r="11888" ht="15" customHeight="1"/>
    <row r="11889" ht="15" customHeight="1"/>
    <row r="11890" ht="15" customHeight="1"/>
    <row r="11891" ht="15" customHeight="1"/>
    <row r="11892" ht="15" customHeight="1"/>
    <row r="11893" ht="15" customHeight="1"/>
    <row r="11894" ht="15" customHeight="1"/>
    <row r="11895" ht="15" customHeight="1"/>
    <row r="11896" ht="15" customHeight="1"/>
    <row r="11897" ht="15" customHeight="1"/>
    <row r="11898" ht="15" customHeight="1"/>
    <row r="11899" ht="15" customHeight="1"/>
    <row r="11900" ht="15" customHeight="1"/>
    <row r="11901" ht="15" customHeight="1"/>
    <row r="11902" ht="15" customHeight="1"/>
    <row r="11903" ht="15" customHeight="1"/>
    <row r="11904" ht="15" customHeight="1"/>
    <row r="11905" ht="15" customHeight="1"/>
    <row r="11906" ht="15" customHeight="1"/>
    <row r="11907" ht="15" customHeight="1"/>
    <row r="11908" ht="15" customHeight="1"/>
    <row r="11909" ht="15" customHeight="1"/>
    <row r="11910" ht="15" customHeight="1"/>
    <row r="11911" ht="15" customHeight="1"/>
    <row r="11912" ht="15" customHeight="1"/>
    <row r="11913" ht="15" customHeight="1"/>
    <row r="11914" ht="15" customHeight="1"/>
    <row r="11915" ht="15" customHeight="1"/>
    <row r="11916" ht="15" customHeight="1"/>
    <row r="11917" ht="15" customHeight="1"/>
    <row r="11918" ht="15" customHeight="1"/>
    <row r="11919" ht="15" customHeight="1"/>
    <row r="11920" ht="15" customHeight="1"/>
    <row r="11921" ht="15" customHeight="1"/>
    <row r="11922" ht="15" customHeight="1"/>
    <row r="11923" ht="15" customHeight="1"/>
    <row r="11924" ht="15" customHeight="1"/>
    <row r="11925" ht="15" customHeight="1"/>
    <row r="11926" ht="15" customHeight="1"/>
    <row r="11927" ht="15" customHeight="1"/>
    <row r="11928" ht="15" customHeight="1"/>
    <row r="11929" ht="15" customHeight="1"/>
    <row r="11930" ht="15" customHeight="1"/>
    <row r="11931" ht="15" customHeight="1"/>
    <row r="11932" ht="15" customHeight="1"/>
    <row r="11933" ht="15" customHeight="1"/>
    <row r="11934" ht="15" customHeight="1"/>
    <row r="11935" ht="15" customHeight="1"/>
    <row r="11936" ht="15" customHeight="1"/>
    <row r="11937" ht="15" customHeight="1"/>
    <row r="11938" ht="15" customHeight="1"/>
    <row r="11939" ht="15" customHeight="1"/>
    <row r="11940" ht="15" customHeight="1"/>
    <row r="11941" ht="15" customHeight="1"/>
    <row r="11942" ht="15" customHeight="1"/>
    <row r="11943" ht="15" customHeight="1"/>
    <row r="11944" ht="15" customHeight="1"/>
    <row r="11945" ht="15" customHeight="1"/>
    <row r="11946" ht="15" customHeight="1"/>
    <row r="11947" ht="15" customHeight="1"/>
    <row r="11948" ht="15" customHeight="1"/>
    <row r="11949" ht="15" customHeight="1"/>
    <row r="11950" ht="15" customHeight="1"/>
    <row r="11951" ht="15" customHeight="1"/>
    <row r="11952" ht="15" customHeight="1"/>
    <row r="11953" ht="15" customHeight="1"/>
    <row r="11954" ht="15" customHeight="1"/>
    <row r="11955" ht="15" customHeight="1"/>
    <row r="11956" ht="15" customHeight="1"/>
    <row r="11957" ht="15" customHeight="1"/>
    <row r="11958" ht="15" customHeight="1"/>
    <row r="11959" ht="15" customHeight="1"/>
    <row r="11960" ht="15" customHeight="1"/>
    <row r="11961" ht="15" customHeight="1"/>
    <row r="11962" ht="15" customHeight="1"/>
    <row r="11963" ht="15" customHeight="1"/>
    <row r="11964" ht="15" customHeight="1"/>
    <row r="11965" ht="15" customHeight="1"/>
    <row r="11966" ht="15" customHeight="1"/>
    <row r="11967" ht="15" customHeight="1"/>
    <row r="11968" ht="15" customHeight="1"/>
    <row r="11969" ht="15" customHeight="1"/>
    <row r="11970" ht="15" customHeight="1"/>
    <row r="11971" ht="15" customHeight="1"/>
    <row r="11972" ht="15" customHeight="1"/>
    <row r="11973" ht="15" customHeight="1"/>
    <row r="11974" ht="15" customHeight="1"/>
    <row r="11975" ht="15" customHeight="1"/>
    <row r="11976" ht="15" customHeight="1"/>
    <row r="11977" ht="15" customHeight="1"/>
    <row r="11978" ht="15" customHeight="1"/>
    <row r="11979" ht="15" customHeight="1"/>
    <row r="11980" ht="15" customHeight="1"/>
    <row r="11981" ht="15" customHeight="1"/>
    <row r="11982" ht="15" customHeight="1"/>
    <row r="11983" ht="15" customHeight="1"/>
    <row r="11984" ht="15" customHeight="1"/>
    <row r="11985" ht="15" customHeight="1"/>
    <row r="11986" ht="15" customHeight="1"/>
    <row r="11987" ht="15" customHeight="1"/>
    <row r="11988" ht="15" customHeight="1"/>
    <row r="11989" ht="15" customHeight="1"/>
    <row r="11990" ht="15" customHeight="1"/>
    <row r="11991" ht="15" customHeight="1"/>
    <row r="11992" ht="15" customHeight="1"/>
    <row r="11993" ht="15" customHeight="1"/>
    <row r="11994" ht="15" customHeight="1"/>
    <row r="11995" ht="15" customHeight="1"/>
    <row r="11996" ht="15" customHeight="1"/>
    <row r="11997" ht="15" customHeight="1"/>
    <row r="11998" ht="15" customHeight="1"/>
    <row r="11999" ht="15" customHeight="1"/>
    <row r="12000" ht="15" customHeight="1"/>
    <row r="12001" ht="15" customHeight="1"/>
    <row r="12002" ht="15" customHeight="1"/>
    <row r="12003" ht="15" customHeight="1"/>
    <row r="12004" ht="15" customHeight="1"/>
    <row r="12005" ht="15" customHeight="1"/>
    <row r="12006" ht="15" customHeight="1"/>
    <row r="12007" ht="15" customHeight="1"/>
    <row r="12008" ht="15" customHeight="1"/>
    <row r="12009" ht="15" customHeight="1"/>
    <row r="12010" ht="15" customHeight="1"/>
    <row r="12011" ht="15" customHeight="1"/>
    <row r="12012" ht="15" customHeight="1"/>
    <row r="12013" ht="15" customHeight="1"/>
    <row r="12014" ht="15" customHeight="1"/>
    <row r="12015" ht="15" customHeight="1"/>
    <row r="12016" ht="15" customHeight="1"/>
    <row r="12017" ht="15" customHeight="1"/>
    <row r="12018" ht="15" customHeight="1"/>
    <row r="12019" ht="15" customHeight="1"/>
    <row r="12020" ht="15" customHeight="1"/>
    <row r="12021" ht="15" customHeight="1"/>
    <row r="12022" ht="15" customHeight="1"/>
    <row r="12023" ht="15" customHeight="1"/>
    <row r="12024" ht="15" customHeight="1"/>
    <row r="12025" ht="15" customHeight="1"/>
    <row r="12026" ht="15" customHeight="1"/>
    <row r="12027" ht="15" customHeight="1"/>
    <row r="12028" ht="15" customHeight="1"/>
    <row r="12029" ht="15" customHeight="1"/>
    <row r="12030" ht="15" customHeight="1"/>
    <row r="12031" ht="15" customHeight="1"/>
    <row r="12032" ht="15" customHeight="1"/>
    <row r="12033" ht="15" customHeight="1"/>
    <row r="12034" ht="15" customHeight="1"/>
    <row r="12035" ht="15" customHeight="1"/>
    <row r="12036" ht="15" customHeight="1"/>
    <row r="12037" ht="15" customHeight="1"/>
    <row r="12038" ht="15" customHeight="1"/>
    <row r="12039" ht="15" customHeight="1"/>
    <row r="12040" ht="15" customHeight="1"/>
    <row r="12041" ht="15" customHeight="1"/>
    <row r="12042" ht="15" customHeight="1"/>
    <row r="12043" ht="15" customHeight="1"/>
    <row r="12044" ht="15" customHeight="1"/>
    <row r="12045" ht="15" customHeight="1"/>
    <row r="12046" ht="15" customHeight="1"/>
    <row r="12047" ht="15" customHeight="1"/>
    <row r="12048" ht="15" customHeight="1"/>
    <row r="12049" ht="15" customHeight="1"/>
    <row r="12050" ht="15" customHeight="1"/>
    <row r="12051" ht="15" customHeight="1"/>
    <row r="12052" ht="15" customHeight="1"/>
    <row r="12053" ht="15" customHeight="1"/>
    <row r="12054" ht="15" customHeight="1"/>
    <row r="12055" ht="15" customHeight="1"/>
    <row r="12056" ht="15" customHeight="1"/>
    <row r="12057" ht="15" customHeight="1"/>
    <row r="12058" ht="15" customHeight="1"/>
    <row r="12059" ht="15" customHeight="1"/>
    <row r="12060" ht="15" customHeight="1"/>
    <row r="12061" ht="15" customHeight="1"/>
    <row r="12062" ht="15" customHeight="1"/>
    <row r="12063" ht="15" customHeight="1"/>
    <row r="12064" ht="15" customHeight="1"/>
    <row r="12065" ht="15" customHeight="1"/>
    <row r="12066" ht="15" customHeight="1"/>
    <row r="12067" ht="15" customHeight="1"/>
    <row r="12068" ht="15" customHeight="1"/>
    <row r="12069" ht="15" customHeight="1"/>
    <row r="12070" ht="15" customHeight="1"/>
    <row r="12071" ht="15" customHeight="1"/>
    <row r="12072" ht="15" customHeight="1"/>
    <row r="12073" ht="15" customHeight="1"/>
    <row r="12074" ht="15" customHeight="1"/>
    <row r="12075" ht="15" customHeight="1"/>
    <row r="12076" ht="15" customHeight="1"/>
    <row r="12077" ht="15" customHeight="1"/>
    <row r="12078" ht="15" customHeight="1"/>
    <row r="12079" ht="15" customHeight="1"/>
    <row r="12080" ht="15" customHeight="1"/>
    <row r="12081" ht="15" customHeight="1"/>
    <row r="12082" ht="15" customHeight="1"/>
    <row r="12083" ht="15" customHeight="1"/>
    <row r="12084" ht="15" customHeight="1"/>
    <row r="12085" ht="15" customHeight="1"/>
    <row r="12086" ht="15" customHeight="1"/>
    <row r="12087" ht="15" customHeight="1"/>
    <row r="12088" ht="15" customHeight="1"/>
    <row r="12089" ht="15" customHeight="1"/>
    <row r="12090" ht="15" customHeight="1"/>
    <row r="12091" ht="15" customHeight="1"/>
    <row r="12092" ht="15" customHeight="1"/>
    <row r="12093" ht="15" customHeight="1"/>
    <row r="12094" ht="15" customHeight="1"/>
    <row r="12095" ht="15" customHeight="1"/>
    <row r="12096" ht="15" customHeight="1"/>
    <row r="12097" ht="15" customHeight="1"/>
    <row r="12098" ht="15" customHeight="1"/>
    <row r="12099" ht="15" customHeight="1"/>
    <row r="12100" ht="15" customHeight="1"/>
    <row r="12101" ht="15" customHeight="1"/>
    <row r="12102" ht="15" customHeight="1"/>
    <row r="12103" ht="15" customHeight="1"/>
    <row r="12104" ht="15" customHeight="1"/>
    <row r="12105" ht="15" customHeight="1"/>
    <row r="12106" ht="15" customHeight="1"/>
    <row r="12107" ht="15" customHeight="1"/>
    <row r="12108" ht="15" customHeight="1"/>
    <row r="12109" ht="15" customHeight="1"/>
    <row r="12110" ht="15" customHeight="1"/>
    <row r="12111" ht="15" customHeight="1"/>
    <row r="12112" ht="15" customHeight="1"/>
    <row r="12113" ht="15" customHeight="1"/>
    <row r="12114" ht="15" customHeight="1"/>
    <row r="12115" ht="15" customHeight="1"/>
    <row r="12116" ht="15" customHeight="1"/>
    <row r="12117" ht="15" customHeight="1"/>
    <row r="12118" ht="15" customHeight="1"/>
    <row r="12119" ht="15" customHeight="1"/>
    <row r="12120" ht="15" customHeight="1"/>
    <row r="12121" ht="15" customHeight="1"/>
    <row r="12122" ht="15" customHeight="1"/>
    <row r="12123" ht="15" customHeight="1"/>
    <row r="12124" ht="15" customHeight="1"/>
    <row r="12125" ht="15" customHeight="1"/>
    <row r="12126" ht="15" customHeight="1"/>
    <row r="12127" ht="15" customHeight="1"/>
    <row r="12128" ht="15" customHeight="1"/>
    <row r="12129" ht="15" customHeight="1"/>
    <row r="12130" ht="15" customHeight="1"/>
    <row r="12131" ht="15" customHeight="1"/>
    <row r="12132" ht="15" customHeight="1"/>
    <row r="12133" ht="15" customHeight="1"/>
    <row r="12134" ht="15" customHeight="1"/>
    <row r="12135" ht="15" customHeight="1"/>
    <row r="12136" ht="15" customHeight="1"/>
    <row r="12137" ht="15" customHeight="1"/>
    <row r="12138" ht="15" customHeight="1"/>
    <row r="12139" ht="15" customHeight="1"/>
    <row r="12140" ht="15" customHeight="1"/>
    <row r="12141" ht="15" customHeight="1"/>
    <row r="12142" ht="15" customHeight="1"/>
    <row r="12143" ht="15" customHeight="1"/>
    <row r="12144" ht="15" customHeight="1"/>
    <row r="12145" ht="15" customHeight="1"/>
    <row r="12146" ht="15" customHeight="1"/>
    <row r="12147" ht="15" customHeight="1"/>
    <row r="12148" ht="15" customHeight="1"/>
    <row r="12149" ht="15" customHeight="1"/>
    <row r="12150" ht="15" customHeight="1"/>
    <row r="12151" ht="15" customHeight="1"/>
    <row r="12152" ht="15" customHeight="1"/>
    <row r="12153" ht="15" customHeight="1"/>
    <row r="12154" ht="15" customHeight="1"/>
    <row r="12155" ht="15" customHeight="1"/>
    <row r="12156" ht="15" customHeight="1"/>
    <row r="12157" ht="15" customHeight="1"/>
    <row r="12158" ht="15" customHeight="1"/>
    <row r="12159" ht="15" customHeight="1"/>
    <row r="12160" ht="15" customHeight="1"/>
    <row r="12161" ht="15" customHeight="1"/>
    <row r="12162" ht="15" customHeight="1"/>
    <row r="12163" ht="15" customHeight="1"/>
    <row r="12164" ht="15" customHeight="1"/>
    <row r="12165" ht="15" customHeight="1"/>
    <row r="12166" ht="15" customHeight="1"/>
    <row r="12167" ht="15" customHeight="1"/>
    <row r="12168" ht="15" customHeight="1"/>
    <row r="12169" ht="15" customHeight="1"/>
    <row r="12170" ht="15" customHeight="1"/>
    <row r="12171" ht="15" customHeight="1"/>
    <row r="12172" ht="15" customHeight="1"/>
    <row r="12173" ht="15" customHeight="1"/>
    <row r="12174" ht="15" customHeight="1"/>
    <row r="12175" ht="15" customHeight="1"/>
    <row r="12176" ht="15" customHeight="1"/>
    <row r="12177" ht="15" customHeight="1"/>
    <row r="12178" ht="15" customHeight="1"/>
    <row r="12179" ht="15" customHeight="1"/>
    <row r="12180" ht="15" customHeight="1"/>
    <row r="12181" ht="15" customHeight="1"/>
    <row r="12182" ht="15" customHeight="1"/>
    <row r="12183" ht="15" customHeight="1"/>
    <row r="12184" ht="15" customHeight="1"/>
    <row r="12185" ht="15" customHeight="1"/>
    <row r="12186" ht="15" customHeight="1"/>
    <row r="12187" ht="15" customHeight="1"/>
    <row r="12188" ht="15" customHeight="1"/>
    <row r="12189" ht="15" customHeight="1"/>
    <row r="12190" ht="15" customHeight="1"/>
    <row r="12191" ht="15" customHeight="1"/>
    <row r="12192" ht="15" customHeight="1"/>
    <row r="12193" ht="15" customHeight="1"/>
    <row r="12194" ht="15" customHeight="1"/>
    <row r="12195" ht="15" customHeight="1"/>
    <row r="12196" ht="15" customHeight="1"/>
    <row r="12197" ht="15" customHeight="1"/>
    <row r="12198" ht="15" customHeight="1"/>
    <row r="12199" ht="15" customHeight="1"/>
    <row r="12200" ht="15" customHeight="1"/>
    <row r="12201" ht="15" customHeight="1"/>
    <row r="12202" ht="15" customHeight="1"/>
    <row r="12203" ht="15" customHeight="1"/>
    <row r="12204" ht="15" customHeight="1"/>
    <row r="12205" ht="15" customHeight="1"/>
    <row r="12206" ht="15" customHeight="1"/>
    <row r="12207" ht="15" customHeight="1"/>
    <row r="12208" ht="15" customHeight="1"/>
    <row r="12209" ht="15" customHeight="1"/>
    <row r="12210" ht="15" customHeight="1"/>
    <row r="12211" ht="15" customHeight="1"/>
    <row r="12212" ht="15" customHeight="1"/>
    <row r="12213" ht="15" customHeight="1"/>
    <row r="12214" ht="15" customHeight="1"/>
    <row r="12215" ht="15" customHeight="1"/>
    <row r="12216" ht="15" customHeight="1"/>
    <row r="12217" ht="15" customHeight="1"/>
    <row r="12218" ht="15" customHeight="1"/>
    <row r="12219" ht="15" customHeight="1"/>
    <row r="12220" ht="15" customHeight="1"/>
    <row r="12221" ht="15" customHeight="1"/>
    <row r="12222" ht="15" customHeight="1"/>
    <row r="12223" ht="15" customHeight="1"/>
    <row r="12224" ht="15" customHeight="1"/>
    <row r="12225" ht="15" customHeight="1"/>
    <row r="12226" ht="15" customHeight="1"/>
    <row r="12227" ht="15" customHeight="1"/>
    <row r="12228" ht="15" customHeight="1"/>
    <row r="12229" ht="15" customHeight="1"/>
    <row r="12230" ht="15" customHeight="1"/>
    <row r="12231" ht="15" customHeight="1"/>
    <row r="12232" ht="15" customHeight="1"/>
    <row r="12233" ht="15" customHeight="1"/>
    <row r="12234" ht="15" customHeight="1"/>
    <row r="12235" ht="15" customHeight="1"/>
    <row r="12236" ht="15" customHeight="1"/>
    <row r="12237" ht="15" customHeight="1"/>
    <row r="12238" ht="15" customHeight="1"/>
    <row r="12239" ht="15" customHeight="1"/>
    <row r="12240" ht="15" customHeight="1"/>
    <row r="12241" ht="15" customHeight="1"/>
    <row r="12242" ht="15" customHeight="1"/>
    <row r="12243" ht="15" customHeight="1"/>
    <row r="12244" ht="15" customHeight="1"/>
    <row r="12245" ht="15" customHeight="1"/>
    <row r="12246" ht="15" customHeight="1"/>
    <row r="12247" ht="15" customHeight="1"/>
    <row r="12248" ht="15" customHeight="1"/>
    <row r="12249" ht="15" customHeight="1"/>
    <row r="12250" ht="15" customHeight="1"/>
    <row r="12251" ht="15" customHeight="1"/>
    <row r="12252" ht="15" customHeight="1"/>
    <row r="12253" ht="15" customHeight="1"/>
    <row r="12254" ht="15" customHeight="1"/>
    <row r="12255" ht="15" customHeight="1"/>
    <row r="12256" ht="15" customHeight="1"/>
    <row r="12257" ht="15" customHeight="1"/>
    <row r="12258" ht="15" customHeight="1"/>
    <row r="12259" ht="15" customHeight="1"/>
    <row r="12260" ht="15" customHeight="1"/>
    <row r="12261" ht="15" customHeight="1"/>
    <row r="12262" ht="15" customHeight="1"/>
    <row r="12263" ht="15" customHeight="1"/>
    <row r="12264" ht="15" customHeight="1"/>
    <row r="12265" ht="15" customHeight="1"/>
    <row r="12266" ht="15" customHeight="1"/>
    <row r="12267" ht="15" customHeight="1"/>
    <row r="12268" ht="15" customHeight="1"/>
    <row r="12269" ht="15" customHeight="1"/>
    <row r="12270" ht="15" customHeight="1"/>
    <row r="12271" ht="15" customHeight="1"/>
    <row r="12272" ht="15" customHeight="1"/>
    <row r="12273" ht="15" customHeight="1"/>
    <row r="12274" ht="15" customHeight="1"/>
    <row r="12275" ht="15" customHeight="1"/>
    <row r="12276" ht="15" customHeight="1"/>
    <row r="12277" ht="15" customHeight="1"/>
    <row r="12278" ht="15" customHeight="1"/>
    <row r="12279" ht="15" customHeight="1"/>
    <row r="12280" ht="15" customHeight="1"/>
    <row r="12281" ht="15" customHeight="1"/>
    <row r="12282" ht="15" customHeight="1"/>
    <row r="12283" ht="15" customHeight="1"/>
    <row r="12284" ht="15" customHeight="1"/>
    <row r="12285" ht="15" customHeight="1"/>
    <row r="12286" ht="15" customHeight="1"/>
    <row r="12287" ht="15" customHeight="1"/>
    <row r="12288" ht="15" customHeight="1"/>
    <row r="12289" ht="15" customHeight="1"/>
    <row r="12290" ht="15" customHeight="1"/>
    <row r="12291" ht="15" customHeight="1"/>
    <row r="12292" ht="15" customHeight="1"/>
    <row r="12293" ht="15" customHeight="1"/>
    <row r="12294" ht="15" customHeight="1"/>
    <row r="12295" ht="15" customHeight="1"/>
    <row r="12296" ht="15" customHeight="1"/>
    <row r="12297" ht="15" customHeight="1"/>
    <row r="12298" ht="15" customHeight="1"/>
    <row r="12299" ht="15" customHeight="1"/>
    <row r="12300" ht="15" customHeight="1"/>
    <row r="12301" ht="15" customHeight="1"/>
    <row r="12302" ht="15" customHeight="1"/>
    <row r="12303" ht="15" customHeight="1"/>
    <row r="12304" ht="15" customHeight="1"/>
    <row r="12305" ht="15" customHeight="1"/>
    <row r="12306" ht="15" customHeight="1"/>
    <row r="12307" ht="15" customHeight="1"/>
    <row r="12308" ht="15" customHeight="1"/>
    <row r="12309" ht="15" customHeight="1"/>
    <row r="12310" ht="15" customHeight="1"/>
    <row r="12311" ht="15" customHeight="1"/>
    <row r="12312" ht="15" customHeight="1"/>
    <row r="12313" ht="15" customHeight="1"/>
    <row r="12314" ht="15" customHeight="1"/>
    <row r="12315" ht="15" customHeight="1"/>
    <row r="12316" ht="15" customHeight="1"/>
    <row r="12317" ht="15" customHeight="1"/>
    <row r="12318" ht="15" customHeight="1"/>
    <row r="12319" ht="15" customHeight="1"/>
    <row r="12320" ht="15" customHeight="1"/>
    <row r="12321" ht="15" customHeight="1"/>
    <row r="12322" ht="15" customHeight="1"/>
    <row r="12323" ht="15" customHeight="1"/>
    <row r="12324" ht="15" customHeight="1"/>
    <row r="12325" ht="15" customHeight="1"/>
    <row r="12326" ht="15" customHeight="1"/>
    <row r="12327" ht="15" customHeight="1"/>
    <row r="12328" ht="15" customHeight="1"/>
    <row r="12329" ht="15" customHeight="1"/>
    <row r="12330" ht="15" customHeight="1"/>
    <row r="12331" ht="15" customHeight="1"/>
    <row r="12332" ht="15" customHeight="1"/>
    <row r="12333" ht="15" customHeight="1"/>
    <row r="12334" ht="15" customHeight="1"/>
    <row r="12335" ht="15" customHeight="1"/>
    <row r="12336" ht="15" customHeight="1"/>
    <row r="12337" ht="15" customHeight="1"/>
    <row r="12338" ht="15" customHeight="1"/>
    <row r="12339" ht="15" customHeight="1"/>
    <row r="12340" ht="15" customHeight="1"/>
    <row r="12341" ht="15" customHeight="1"/>
    <row r="12342" ht="15" customHeight="1"/>
    <row r="12343" ht="15" customHeight="1"/>
    <row r="12344" ht="15" customHeight="1"/>
    <row r="12345" ht="15" customHeight="1"/>
    <row r="12346" ht="15" customHeight="1"/>
    <row r="12347" ht="15" customHeight="1"/>
    <row r="12348" ht="15" customHeight="1"/>
    <row r="12349" ht="15" customHeight="1"/>
    <row r="12350" ht="15" customHeight="1"/>
    <row r="12351" ht="15" customHeight="1"/>
    <row r="12352" ht="15" customHeight="1"/>
    <row r="12353" ht="15" customHeight="1"/>
    <row r="12354" ht="15" customHeight="1"/>
    <row r="12355" ht="15" customHeight="1"/>
    <row r="12356" ht="15" customHeight="1"/>
    <row r="12357" ht="15" customHeight="1"/>
    <row r="12358" ht="15" customHeight="1"/>
    <row r="12359" ht="15" customHeight="1"/>
    <row r="12360" ht="15" customHeight="1"/>
    <row r="12361" ht="15" customHeight="1"/>
    <row r="12362" ht="15" customHeight="1"/>
    <row r="12363" ht="15" customHeight="1"/>
    <row r="12364" ht="15" customHeight="1"/>
    <row r="12365" ht="15" customHeight="1"/>
    <row r="12366" ht="15" customHeight="1"/>
    <row r="12367" ht="15" customHeight="1"/>
    <row r="12368" ht="15" customHeight="1"/>
    <row r="12369" ht="15" customHeight="1"/>
    <row r="12370" ht="15" customHeight="1"/>
    <row r="12371" ht="15" customHeight="1"/>
    <row r="12372" ht="15" customHeight="1"/>
    <row r="12373" ht="15" customHeight="1"/>
    <row r="12374" ht="15" customHeight="1"/>
    <row r="12375" ht="15" customHeight="1"/>
    <row r="12376" ht="15" customHeight="1"/>
    <row r="12377" ht="15" customHeight="1"/>
    <row r="12378" ht="15" customHeight="1"/>
    <row r="12379" ht="15" customHeight="1"/>
    <row r="12380" ht="15" customHeight="1"/>
    <row r="12381" ht="15" customHeight="1"/>
    <row r="12382" ht="15" customHeight="1"/>
    <row r="12383" ht="15" customHeight="1"/>
    <row r="12384" ht="15" customHeight="1"/>
    <row r="12385" ht="15" customHeight="1"/>
    <row r="12386" ht="15" customHeight="1"/>
    <row r="12387" ht="15" customHeight="1"/>
    <row r="12388" ht="15" customHeight="1"/>
    <row r="12389" ht="15" customHeight="1"/>
    <row r="12390" ht="15" customHeight="1"/>
    <row r="12391" ht="15" customHeight="1"/>
    <row r="12392" ht="15" customHeight="1"/>
    <row r="12393" ht="15" customHeight="1"/>
    <row r="12394" ht="15" customHeight="1"/>
    <row r="12395" ht="15" customHeight="1"/>
    <row r="12396" ht="15" customHeight="1"/>
    <row r="12397" ht="15" customHeight="1"/>
    <row r="12398" ht="15" customHeight="1"/>
    <row r="12399" ht="15" customHeight="1"/>
    <row r="12400" ht="15" customHeight="1"/>
    <row r="12401" ht="15" customHeight="1"/>
    <row r="12402" ht="15" customHeight="1"/>
    <row r="12403" ht="15" customHeight="1"/>
    <row r="12404" ht="15" customHeight="1"/>
    <row r="12405" ht="15" customHeight="1"/>
    <row r="12406" ht="15" customHeight="1"/>
    <row r="12407" ht="15" customHeight="1"/>
    <row r="12408" ht="15" customHeight="1"/>
    <row r="12409" ht="15" customHeight="1"/>
    <row r="12410" ht="15" customHeight="1"/>
    <row r="12411" ht="15" customHeight="1"/>
    <row r="12412" ht="15" customHeight="1"/>
    <row r="12413" ht="15" customHeight="1"/>
    <row r="12414" ht="15" customHeight="1"/>
    <row r="12415" ht="15" customHeight="1"/>
    <row r="12416" ht="15" customHeight="1"/>
    <row r="12417" ht="15" customHeight="1"/>
    <row r="12418" ht="15" customHeight="1"/>
    <row r="12419" ht="15" customHeight="1"/>
    <row r="12420" ht="15" customHeight="1"/>
    <row r="12421" ht="15" customHeight="1"/>
    <row r="12422" ht="15" customHeight="1"/>
    <row r="12423" ht="15" customHeight="1"/>
    <row r="12424" ht="15" customHeight="1"/>
    <row r="12425" ht="15" customHeight="1"/>
    <row r="12426" ht="15" customHeight="1"/>
    <row r="12427" ht="15" customHeight="1"/>
    <row r="12428" ht="15" customHeight="1"/>
    <row r="12429" ht="15" customHeight="1"/>
    <row r="12430" ht="15" customHeight="1"/>
    <row r="12431" ht="15" customHeight="1"/>
    <row r="12432" ht="15" customHeight="1"/>
    <row r="12433" ht="15" customHeight="1"/>
    <row r="12434" ht="15" customHeight="1"/>
    <row r="12435" ht="15" customHeight="1"/>
    <row r="12436" ht="15" customHeight="1"/>
    <row r="12437" ht="15" customHeight="1"/>
    <row r="12438" ht="15" customHeight="1"/>
    <row r="12439" ht="15" customHeight="1"/>
    <row r="12440" ht="15" customHeight="1"/>
    <row r="12441" ht="15" customHeight="1"/>
    <row r="12442" ht="15" customHeight="1"/>
    <row r="12443" ht="15" customHeight="1"/>
    <row r="12444" ht="15" customHeight="1"/>
    <row r="12445" ht="15" customHeight="1"/>
    <row r="12446" ht="15" customHeight="1"/>
    <row r="12447" ht="15" customHeight="1"/>
    <row r="12448" ht="15" customHeight="1"/>
    <row r="12449" ht="15" customHeight="1"/>
    <row r="12450" ht="15" customHeight="1"/>
    <row r="12451" ht="15" customHeight="1"/>
    <row r="12452" ht="15" customHeight="1"/>
    <row r="12453" ht="15" customHeight="1"/>
    <row r="12454" ht="15" customHeight="1"/>
    <row r="12455" ht="15" customHeight="1"/>
    <row r="12456" ht="15" customHeight="1"/>
    <row r="12457" ht="15" customHeight="1"/>
    <row r="12458" ht="15" customHeight="1"/>
    <row r="12459" ht="15" customHeight="1"/>
    <row r="12460" ht="15" customHeight="1"/>
    <row r="12461" ht="15" customHeight="1"/>
    <row r="12462" ht="15" customHeight="1"/>
    <row r="12463" ht="15" customHeight="1"/>
    <row r="12464" ht="15" customHeight="1"/>
    <row r="12465" ht="15" customHeight="1"/>
    <row r="12466" ht="15" customHeight="1"/>
    <row r="12467" ht="15" customHeight="1"/>
    <row r="12468" ht="15" customHeight="1"/>
    <row r="12469" ht="15" customHeight="1"/>
    <row r="12470" ht="15" customHeight="1"/>
    <row r="12471" ht="15" customHeight="1"/>
    <row r="12472" ht="15" customHeight="1"/>
    <row r="12473" ht="15" customHeight="1"/>
    <row r="12474" ht="15" customHeight="1"/>
    <row r="12475" ht="15" customHeight="1"/>
    <row r="12476" ht="15" customHeight="1"/>
    <row r="12477" ht="15" customHeight="1"/>
    <row r="12478" ht="15" customHeight="1"/>
    <row r="12479" ht="15" customHeight="1"/>
    <row r="12480" ht="15" customHeight="1"/>
    <row r="12481" ht="15" customHeight="1"/>
    <row r="12482" ht="15" customHeight="1"/>
    <row r="12483" ht="15" customHeight="1"/>
    <row r="12484" ht="15" customHeight="1"/>
    <row r="12485" ht="15" customHeight="1"/>
    <row r="12486" ht="15" customHeight="1"/>
    <row r="12487" ht="15" customHeight="1"/>
    <row r="12488" ht="15" customHeight="1"/>
    <row r="12489" ht="15" customHeight="1"/>
    <row r="12490" ht="15" customHeight="1"/>
    <row r="12491" ht="15" customHeight="1"/>
    <row r="12492" ht="15" customHeight="1"/>
    <row r="12493" ht="15" customHeight="1"/>
    <row r="12494" ht="15" customHeight="1"/>
    <row r="12495" ht="15" customHeight="1"/>
    <row r="12496" ht="15" customHeight="1"/>
    <row r="12497" ht="15" customHeight="1"/>
    <row r="12498" ht="15" customHeight="1"/>
    <row r="12499" ht="15" customHeight="1"/>
    <row r="12500" ht="15" customHeight="1"/>
    <row r="12501" ht="15" customHeight="1"/>
    <row r="12502" ht="15" customHeight="1"/>
    <row r="12503" ht="15" customHeight="1"/>
    <row r="12504" ht="15" customHeight="1"/>
    <row r="12505" ht="15" customHeight="1"/>
    <row r="12506" ht="15" customHeight="1"/>
    <row r="12507" ht="15" customHeight="1"/>
    <row r="12508" ht="15" customHeight="1"/>
    <row r="12509" ht="15" customHeight="1"/>
    <row r="12510" ht="15" customHeight="1"/>
    <row r="12511" ht="15" customHeight="1"/>
    <row r="12512" ht="15" customHeight="1"/>
    <row r="12513" ht="15" customHeight="1"/>
    <row r="12514" ht="15" customHeight="1"/>
    <row r="12515" ht="15" customHeight="1"/>
    <row r="12516" ht="15" customHeight="1"/>
    <row r="12517" ht="15" customHeight="1"/>
    <row r="12518" ht="15" customHeight="1"/>
    <row r="12519" ht="15" customHeight="1"/>
    <row r="12520" ht="15" customHeight="1"/>
    <row r="12521" ht="15" customHeight="1"/>
    <row r="12522" ht="15" customHeight="1"/>
    <row r="12523" ht="15" customHeight="1"/>
    <row r="12524" ht="15" customHeight="1"/>
    <row r="12525" ht="15" customHeight="1"/>
    <row r="12526" ht="15" customHeight="1"/>
    <row r="12527" ht="15" customHeight="1"/>
    <row r="12528" ht="15" customHeight="1"/>
    <row r="12529" ht="15" customHeight="1"/>
    <row r="12530" ht="15" customHeight="1"/>
    <row r="12531" ht="15" customHeight="1"/>
    <row r="12532" ht="15" customHeight="1"/>
    <row r="12533" ht="15" customHeight="1"/>
    <row r="12534" ht="15" customHeight="1"/>
    <row r="12535" ht="15" customHeight="1"/>
    <row r="12536" ht="15" customHeight="1"/>
    <row r="12537" ht="15" customHeight="1"/>
    <row r="12538" ht="15" customHeight="1"/>
    <row r="12539" ht="15" customHeight="1"/>
    <row r="12540" ht="15" customHeight="1"/>
    <row r="12541" ht="15" customHeight="1"/>
    <row r="12542" ht="15" customHeight="1"/>
    <row r="12543" ht="15" customHeight="1"/>
    <row r="12544" ht="15" customHeight="1"/>
    <row r="12545" ht="15" customHeight="1"/>
    <row r="12546" ht="15" customHeight="1"/>
    <row r="12547" ht="15" customHeight="1"/>
    <row r="12548" ht="15" customHeight="1"/>
    <row r="12549" ht="15" customHeight="1"/>
    <row r="12550" ht="15" customHeight="1"/>
    <row r="12551" ht="15" customHeight="1"/>
    <row r="12552" ht="15" customHeight="1"/>
    <row r="12553" ht="15" customHeight="1"/>
    <row r="12554" ht="15" customHeight="1"/>
    <row r="12555" ht="15" customHeight="1"/>
    <row r="12556" ht="15" customHeight="1"/>
    <row r="12557" ht="15" customHeight="1"/>
    <row r="12558" ht="15" customHeight="1"/>
    <row r="12559" ht="15" customHeight="1"/>
    <row r="12560" ht="15" customHeight="1"/>
    <row r="12561" ht="15" customHeight="1"/>
    <row r="12562" ht="15" customHeight="1"/>
    <row r="12563" ht="15" customHeight="1"/>
    <row r="12564" ht="15" customHeight="1"/>
    <row r="12565" ht="15" customHeight="1"/>
    <row r="12566" ht="15" customHeight="1"/>
    <row r="12567" ht="15" customHeight="1"/>
    <row r="12568" ht="15" customHeight="1"/>
    <row r="12569" ht="15" customHeight="1"/>
    <row r="12570" ht="15" customHeight="1"/>
    <row r="12571" ht="15" customHeight="1"/>
    <row r="12572" ht="15" customHeight="1"/>
    <row r="12573" ht="15" customHeight="1"/>
    <row r="12574" ht="15" customHeight="1"/>
    <row r="12575" ht="15" customHeight="1"/>
    <row r="12576" ht="15" customHeight="1"/>
    <row r="12577" ht="15" customHeight="1"/>
    <row r="12578" ht="15" customHeight="1"/>
    <row r="12579" ht="15" customHeight="1"/>
    <row r="12580" ht="15" customHeight="1"/>
    <row r="12581" ht="15" customHeight="1"/>
    <row r="12582" ht="15" customHeight="1"/>
    <row r="12583" ht="15" customHeight="1"/>
    <row r="12584" ht="15" customHeight="1"/>
    <row r="12585" ht="15" customHeight="1"/>
    <row r="12586" ht="15" customHeight="1"/>
    <row r="12587" ht="15" customHeight="1"/>
    <row r="12588" ht="15" customHeight="1"/>
    <row r="12589" ht="15" customHeight="1"/>
    <row r="12590" ht="15" customHeight="1"/>
    <row r="12591" ht="15" customHeight="1"/>
    <row r="12592" ht="15" customHeight="1"/>
    <row r="12593" ht="15" customHeight="1"/>
    <row r="12594" ht="15" customHeight="1"/>
    <row r="12595" ht="15" customHeight="1"/>
    <row r="12596" ht="15" customHeight="1"/>
    <row r="12597" ht="15" customHeight="1"/>
    <row r="12598" ht="15" customHeight="1"/>
    <row r="12599" ht="15" customHeight="1"/>
    <row r="12600" ht="15" customHeight="1"/>
    <row r="12601" ht="15" customHeight="1"/>
    <row r="12602" ht="15" customHeight="1"/>
    <row r="12603" ht="15" customHeight="1"/>
    <row r="12604" ht="15" customHeight="1"/>
    <row r="12605" ht="15" customHeight="1"/>
    <row r="12606" ht="15" customHeight="1"/>
    <row r="12607" ht="15" customHeight="1"/>
    <row r="12608" ht="15" customHeight="1"/>
    <row r="12609" ht="15" customHeight="1"/>
    <row r="12610" ht="15" customHeight="1"/>
    <row r="12611" ht="15" customHeight="1"/>
    <row r="12612" ht="15" customHeight="1"/>
    <row r="12613" ht="15" customHeight="1"/>
    <row r="12614" ht="15" customHeight="1"/>
    <row r="12615" ht="15" customHeight="1"/>
    <row r="12616" ht="15" customHeight="1"/>
    <row r="12617" ht="15" customHeight="1"/>
    <row r="12618" ht="15" customHeight="1"/>
    <row r="12619" ht="15" customHeight="1"/>
    <row r="12620" ht="15" customHeight="1"/>
    <row r="12621" ht="15" customHeight="1"/>
    <row r="12622" ht="15" customHeight="1"/>
    <row r="12623" ht="15" customHeight="1"/>
    <row r="12624" ht="15" customHeight="1"/>
    <row r="12625" ht="15" customHeight="1"/>
    <row r="12626" ht="15" customHeight="1"/>
    <row r="12627" ht="15" customHeight="1"/>
    <row r="12628" ht="15" customHeight="1"/>
    <row r="12629" ht="15" customHeight="1"/>
    <row r="12630" ht="15" customHeight="1"/>
    <row r="12631" ht="15" customHeight="1"/>
    <row r="12632" ht="15" customHeight="1"/>
    <row r="12633" ht="15" customHeight="1"/>
    <row r="12634" ht="15" customHeight="1"/>
    <row r="12635" ht="15" customHeight="1"/>
    <row r="12636" ht="15" customHeight="1"/>
    <row r="12637" ht="15" customHeight="1"/>
    <row r="12638" ht="15" customHeight="1"/>
    <row r="12639" ht="15" customHeight="1"/>
    <row r="12640" ht="15" customHeight="1"/>
    <row r="12641" ht="15" customHeight="1"/>
    <row r="12642" ht="15" customHeight="1"/>
    <row r="12643" ht="15" customHeight="1"/>
    <row r="12644" ht="15" customHeight="1"/>
    <row r="12645" ht="15" customHeight="1"/>
    <row r="12646" ht="15" customHeight="1"/>
    <row r="12647" ht="15" customHeight="1"/>
    <row r="12648" ht="15" customHeight="1"/>
    <row r="12649" ht="15" customHeight="1"/>
    <row r="12650" ht="15" customHeight="1"/>
    <row r="12651" ht="15" customHeight="1"/>
    <row r="12652" ht="15" customHeight="1"/>
    <row r="12653" ht="15" customHeight="1"/>
    <row r="12654" ht="15" customHeight="1"/>
    <row r="12655" ht="15" customHeight="1"/>
    <row r="12656" ht="15" customHeight="1"/>
    <row r="12657" ht="15" customHeight="1"/>
    <row r="12658" ht="15" customHeight="1"/>
    <row r="12659" ht="15" customHeight="1"/>
    <row r="12660" ht="15" customHeight="1"/>
    <row r="12661" ht="15" customHeight="1"/>
    <row r="12662" ht="15" customHeight="1"/>
    <row r="12663" ht="15" customHeight="1"/>
    <row r="12664" ht="15" customHeight="1"/>
    <row r="12665" ht="15" customHeight="1"/>
    <row r="12666" ht="15" customHeight="1"/>
    <row r="12667" ht="15" customHeight="1"/>
    <row r="12668" ht="15" customHeight="1"/>
    <row r="12669" ht="15" customHeight="1"/>
    <row r="12670" ht="15" customHeight="1"/>
    <row r="12671" ht="15" customHeight="1"/>
    <row r="12672" ht="15" customHeight="1"/>
    <row r="12673" ht="15" customHeight="1"/>
    <row r="12674" ht="15" customHeight="1"/>
    <row r="12675" ht="15" customHeight="1"/>
    <row r="12676" ht="15" customHeight="1"/>
    <row r="12677" ht="15" customHeight="1"/>
    <row r="12678" ht="15" customHeight="1"/>
    <row r="12679" ht="15" customHeight="1"/>
    <row r="12680" ht="15" customHeight="1"/>
    <row r="12681" ht="15" customHeight="1"/>
    <row r="12682" ht="15" customHeight="1"/>
    <row r="12683" ht="15" customHeight="1"/>
    <row r="12684" ht="15" customHeight="1"/>
    <row r="12685" ht="15" customHeight="1"/>
    <row r="12686" ht="15" customHeight="1"/>
    <row r="12687" ht="15" customHeight="1"/>
    <row r="12688" ht="15" customHeight="1"/>
    <row r="12689" ht="15" customHeight="1"/>
    <row r="12690" ht="15" customHeight="1"/>
    <row r="12691" ht="15" customHeight="1"/>
    <row r="12692" ht="15" customHeight="1"/>
    <row r="12693" ht="15" customHeight="1"/>
    <row r="12694" ht="15" customHeight="1"/>
    <row r="12695" ht="15" customHeight="1"/>
    <row r="12696" ht="15" customHeight="1"/>
    <row r="12697" ht="15" customHeight="1"/>
    <row r="12698" ht="15" customHeight="1"/>
    <row r="12699" ht="15" customHeight="1"/>
    <row r="12700" ht="15" customHeight="1"/>
    <row r="12701" ht="15" customHeight="1"/>
    <row r="12702" ht="15" customHeight="1"/>
    <row r="12703" ht="15" customHeight="1"/>
    <row r="12704" ht="15" customHeight="1"/>
    <row r="12705" ht="15" customHeight="1"/>
    <row r="12706" ht="15" customHeight="1"/>
    <row r="12707" ht="15" customHeight="1"/>
    <row r="12708" ht="15" customHeight="1"/>
    <row r="12709" ht="15" customHeight="1"/>
    <row r="12710" ht="15" customHeight="1"/>
    <row r="12711" ht="15" customHeight="1"/>
    <row r="12712" ht="15" customHeight="1"/>
    <row r="12713" ht="15" customHeight="1"/>
    <row r="12714" ht="15" customHeight="1"/>
    <row r="12715" ht="15" customHeight="1"/>
    <row r="12716" ht="15" customHeight="1"/>
    <row r="12717" ht="15" customHeight="1"/>
    <row r="12718" ht="15" customHeight="1"/>
    <row r="12719" ht="15" customHeight="1"/>
    <row r="12720" ht="15" customHeight="1"/>
    <row r="12721" ht="15" customHeight="1"/>
    <row r="12722" ht="15" customHeight="1"/>
    <row r="12723" ht="15" customHeight="1"/>
    <row r="12724" ht="15" customHeight="1"/>
    <row r="12725" ht="15" customHeight="1"/>
    <row r="12726" ht="15" customHeight="1"/>
    <row r="12727" ht="15" customHeight="1"/>
    <row r="12728" ht="15" customHeight="1"/>
    <row r="12729" ht="15" customHeight="1"/>
    <row r="12730" ht="15" customHeight="1"/>
    <row r="12731" ht="15" customHeight="1"/>
    <row r="12732" ht="15" customHeight="1"/>
    <row r="12733" ht="15" customHeight="1"/>
    <row r="12734" ht="15" customHeight="1"/>
    <row r="12735" ht="15" customHeight="1"/>
    <row r="12736" ht="15" customHeight="1"/>
    <row r="12737" ht="15" customHeight="1"/>
    <row r="12738" ht="15" customHeight="1"/>
    <row r="12739" ht="15" customHeight="1"/>
    <row r="12740" ht="15" customHeight="1"/>
    <row r="12741" ht="15" customHeight="1"/>
    <row r="12742" ht="15" customHeight="1"/>
    <row r="12743" ht="15" customHeight="1"/>
    <row r="12744" ht="15" customHeight="1"/>
    <row r="12745" ht="15" customHeight="1"/>
    <row r="12746" ht="15" customHeight="1"/>
    <row r="12747" ht="15" customHeight="1"/>
    <row r="12748" ht="15" customHeight="1"/>
    <row r="12749" ht="15" customHeight="1"/>
    <row r="12750" ht="15" customHeight="1"/>
    <row r="12751" ht="15" customHeight="1"/>
    <row r="12752" ht="15" customHeight="1"/>
    <row r="12753" ht="15" customHeight="1"/>
    <row r="12754" ht="15" customHeight="1"/>
    <row r="12755" ht="15" customHeight="1"/>
    <row r="12756" ht="15" customHeight="1"/>
    <row r="12757" ht="15" customHeight="1"/>
    <row r="12758" ht="15" customHeight="1"/>
    <row r="12759" ht="15" customHeight="1"/>
    <row r="12760" ht="15" customHeight="1"/>
    <row r="12761" ht="15" customHeight="1"/>
    <row r="12762" ht="15" customHeight="1"/>
    <row r="12763" ht="15" customHeight="1"/>
    <row r="12764" ht="15" customHeight="1"/>
    <row r="12765" ht="15" customHeight="1"/>
    <row r="12766" ht="15" customHeight="1"/>
    <row r="12767" ht="15" customHeight="1"/>
    <row r="12768" ht="15" customHeight="1"/>
    <row r="12769" ht="15" customHeight="1"/>
    <row r="12770" ht="15" customHeight="1"/>
    <row r="12771" ht="15" customHeight="1"/>
    <row r="12772" ht="15" customHeight="1"/>
    <row r="12773" ht="15" customHeight="1"/>
    <row r="12774" ht="15" customHeight="1"/>
    <row r="12775" ht="15" customHeight="1"/>
    <row r="12776" ht="15" customHeight="1"/>
    <row r="12777" ht="15" customHeight="1"/>
    <row r="12778" ht="15" customHeight="1"/>
    <row r="12779" ht="15" customHeight="1"/>
    <row r="12780" ht="15" customHeight="1"/>
    <row r="12781" ht="15" customHeight="1"/>
    <row r="12782" ht="15" customHeight="1"/>
    <row r="12783" ht="15" customHeight="1"/>
    <row r="12784" ht="15" customHeight="1"/>
    <row r="12785" ht="15" customHeight="1"/>
    <row r="12786" ht="15" customHeight="1"/>
    <row r="12787" ht="15" customHeight="1"/>
    <row r="12788" ht="15" customHeight="1"/>
    <row r="12789" ht="15" customHeight="1"/>
    <row r="12790" ht="15" customHeight="1"/>
    <row r="12791" ht="15" customHeight="1"/>
    <row r="12792" ht="15" customHeight="1"/>
    <row r="12793" ht="15" customHeight="1"/>
    <row r="12794" ht="15" customHeight="1"/>
    <row r="12795" ht="15" customHeight="1"/>
    <row r="12796" ht="15" customHeight="1"/>
    <row r="12797" ht="15" customHeight="1"/>
    <row r="12798" ht="15" customHeight="1"/>
    <row r="12799" ht="15" customHeight="1"/>
    <row r="12800" ht="15" customHeight="1"/>
    <row r="12801" ht="15" customHeight="1"/>
    <row r="12802" ht="15" customHeight="1"/>
    <row r="12803" ht="15" customHeight="1"/>
    <row r="12804" ht="15" customHeight="1"/>
    <row r="12805" ht="15" customHeight="1"/>
    <row r="12806" ht="15" customHeight="1"/>
    <row r="12807" ht="15" customHeight="1"/>
    <row r="12808" ht="15" customHeight="1"/>
    <row r="12809" ht="15" customHeight="1"/>
    <row r="12810" ht="15" customHeight="1"/>
    <row r="12811" ht="15" customHeight="1"/>
    <row r="12812" ht="15" customHeight="1"/>
    <row r="12813" ht="15" customHeight="1"/>
    <row r="12814" ht="15" customHeight="1"/>
    <row r="12815" ht="15" customHeight="1"/>
    <row r="12816" ht="15" customHeight="1"/>
    <row r="12817" ht="15" customHeight="1"/>
    <row r="12818" ht="15" customHeight="1"/>
    <row r="12819" ht="15" customHeight="1"/>
    <row r="12820" ht="15" customHeight="1"/>
    <row r="12821" ht="15" customHeight="1"/>
    <row r="12822" ht="15" customHeight="1"/>
    <row r="12823" ht="15" customHeight="1"/>
    <row r="12824" ht="15" customHeight="1"/>
    <row r="12825" ht="15" customHeight="1"/>
    <row r="12826" ht="15" customHeight="1"/>
    <row r="12827" ht="15" customHeight="1"/>
    <row r="12828" ht="15" customHeight="1"/>
    <row r="12829" ht="15" customHeight="1"/>
    <row r="12830" ht="15" customHeight="1"/>
    <row r="12831" ht="15" customHeight="1"/>
    <row r="12832" ht="15" customHeight="1"/>
    <row r="12833" ht="15" customHeight="1"/>
    <row r="12834" ht="15" customHeight="1"/>
    <row r="12835" ht="15" customHeight="1"/>
    <row r="12836" ht="15" customHeight="1"/>
    <row r="12837" ht="15" customHeight="1"/>
    <row r="12838" ht="15" customHeight="1"/>
    <row r="12839" ht="15" customHeight="1"/>
    <row r="12840" ht="15" customHeight="1"/>
    <row r="12841" ht="15" customHeight="1"/>
    <row r="12842" ht="15" customHeight="1"/>
    <row r="12843" ht="15" customHeight="1"/>
    <row r="12844" ht="15" customHeight="1"/>
    <row r="12845" ht="15" customHeight="1"/>
    <row r="12846" ht="15" customHeight="1"/>
    <row r="12847" ht="15" customHeight="1"/>
    <row r="12848" ht="15" customHeight="1"/>
    <row r="12849" ht="15" customHeight="1"/>
    <row r="12850" ht="15" customHeight="1"/>
    <row r="12851" ht="15" customHeight="1"/>
    <row r="12852" ht="15" customHeight="1"/>
    <row r="12853" ht="15" customHeight="1"/>
    <row r="12854" ht="15" customHeight="1"/>
    <row r="12855" ht="15" customHeight="1"/>
    <row r="12856" ht="15" customHeight="1"/>
    <row r="12857" ht="15" customHeight="1"/>
    <row r="12858" ht="15" customHeight="1"/>
    <row r="12859" ht="15" customHeight="1"/>
    <row r="12860" ht="15" customHeight="1"/>
    <row r="12861" ht="15" customHeight="1"/>
    <row r="12862" ht="15" customHeight="1"/>
    <row r="12863" ht="15" customHeight="1"/>
    <row r="12864" ht="15" customHeight="1"/>
    <row r="12865" ht="15" customHeight="1"/>
    <row r="12866" ht="15" customHeight="1"/>
    <row r="12867" ht="15" customHeight="1"/>
    <row r="12868" ht="15" customHeight="1"/>
    <row r="12869" ht="15" customHeight="1"/>
    <row r="12870" ht="15" customHeight="1"/>
    <row r="12871" ht="15" customHeight="1"/>
    <row r="12872" ht="15" customHeight="1"/>
    <row r="12873" ht="15" customHeight="1"/>
    <row r="12874" ht="15" customHeight="1"/>
    <row r="12875" ht="15" customHeight="1"/>
    <row r="12876" ht="15" customHeight="1"/>
    <row r="12877" ht="15" customHeight="1"/>
    <row r="12878" ht="15" customHeight="1"/>
    <row r="12879" ht="15" customHeight="1"/>
    <row r="12880" ht="15" customHeight="1"/>
    <row r="12881" ht="15" customHeight="1"/>
    <row r="12882" ht="15" customHeight="1"/>
    <row r="12883" ht="15" customHeight="1"/>
    <row r="12884" ht="15" customHeight="1"/>
    <row r="12885" ht="15" customHeight="1"/>
    <row r="12886" ht="15" customHeight="1"/>
    <row r="12887" ht="15" customHeight="1"/>
    <row r="12888" ht="15" customHeight="1"/>
    <row r="12889" ht="15" customHeight="1"/>
    <row r="12890" ht="15" customHeight="1"/>
    <row r="12891" ht="15" customHeight="1"/>
    <row r="12892" ht="15" customHeight="1"/>
    <row r="12893" ht="15" customHeight="1"/>
    <row r="12894" ht="15" customHeight="1"/>
    <row r="12895" ht="15" customHeight="1"/>
    <row r="12896" ht="15" customHeight="1"/>
    <row r="12897" ht="15" customHeight="1"/>
    <row r="12898" ht="15" customHeight="1"/>
    <row r="12899" ht="15" customHeight="1"/>
    <row r="12900" ht="15" customHeight="1"/>
    <row r="12901" ht="15" customHeight="1"/>
    <row r="12902" ht="15" customHeight="1"/>
    <row r="12903" ht="15" customHeight="1"/>
    <row r="12904" ht="15" customHeight="1"/>
    <row r="12905" ht="15" customHeight="1"/>
    <row r="12906" ht="15" customHeight="1"/>
    <row r="12907" ht="15" customHeight="1"/>
    <row r="12908" ht="15" customHeight="1"/>
    <row r="12909" ht="15" customHeight="1"/>
    <row r="12910" ht="15" customHeight="1"/>
    <row r="12911" ht="15" customHeight="1"/>
    <row r="12912" ht="15" customHeight="1"/>
    <row r="12913" ht="15" customHeight="1"/>
    <row r="12914" ht="15" customHeight="1"/>
    <row r="12915" ht="15" customHeight="1"/>
    <row r="12916" ht="15" customHeight="1"/>
    <row r="12917" ht="15" customHeight="1"/>
    <row r="12918" ht="15" customHeight="1"/>
    <row r="12919" ht="15" customHeight="1"/>
    <row r="12920" ht="15" customHeight="1"/>
    <row r="12921" ht="15" customHeight="1"/>
    <row r="12922" ht="15" customHeight="1"/>
    <row r="12923" ht="15" customHeight="1"/>
    <row r="12924" ht="15" customHeight="1"/>
    <row r="12925" ht="15" customHeight="1"/>
    <row r="12926" ht="15" customHeight="1"/>
    <row r="12927" ht="15" customHeight="1"/>
    <row r="12928" ht="15" customHeight="1"/>
    <row r="12929" ht="15" customHeight="1"/>
    <row r="12930" ht="15" customHeight="1"/>
    <row r="12931" ht="15" customHeight="1"/>
    <row r="12932" ht="15" customHeight="1"/>
    <row r="12933" ht="15" customHeight="1"/>
    <row r="12934" ht="15" customHeight="1"/>
    <row r="12935" ht="15" customHeight="1"/>
    <row r="12936" ht="15" customHeight="1"/>
    <row r="12937" ht="15" customHeight="1"/>
    <row r="12938" ht="15" customHeight="1"/>
    <row r="12939" ht="15" customHeight="1"/>
    <row r="12940" ht="15" customHeight="1"/>
    <row r="12941" ht="15" customHeight="1"/>
    <row r="12942" ht="15" customHeight="1"/>
    <row r="12943" ht="15" customHeight="1"/>
    <row r="12944" ht="15" customHeight="1"/>
    <row r="12945" ht="15" customHeight="1"/>
    <row r="12946" ht="15" customHeight="1"/>
    <row r="12947" ht="15" customHeight="1"/>
    <row r="12948" ht="15" customHeight="1"/>
    <row r="12949" ht="15" customHeight="1"/>
    <row r="12950" ht="15" customHeight="1"/>
    <row r="12951" ht="15" customHeight="1"/>
    <row r="12952" ht="15" customHeight="1"/>
    <row r="12953" ht="15" customHeight="1"/>
    <row r="12954" ht="15" customHeight="1"/>
    <row r="12955" ht="15" customHeight="1"/>
    <row r="12956" ht="15" customHeight="1"/>
    <row r="12957" ht="15" customHeight="1"/>
    <row r="12958" ht="15" customHeight="1"/>
    <row r="12959" ht="15" customHeight="1"/>
    <row r="12960" ht="15" customHeight="1"/>
    <row r="12961" ht="15" customHeight="1"/>
    <row r="12962" ht="15" customHeight="1"/>
    <row r="12963" ht="15" customHeight="1"/>
    <row r="12964" ht="15" customHeight="1"/>
    <row r="12965" ht="15" customHeight="1"/>
    <row r="12966" ht="15" customHeight="1"/>
    <row r="12967" ht="15" customHeight="1"/>
    <row r="12968" ht="15" customHeight="1"/>
    <row r="12969" ht="15" customHeight="1"/>
    <row r="12970" ht="15" customHeight="1"/>
    <row r="12971" ht="15" customHeight="1"/>
    <row r="12972" ht="15" customHeight="1"/>
    <row r="12973" ht="15" customHeight="1"/>
    <row r="12974" ht="15" customHeight="1"/>
    <row r="12975" ht="15" customHeight="1"/>
    <row r="12976" ht="15" customHeight="1"/>
    <row r="12977" ht="15" customHeight="1"/>
    <row r="12978" ht="15" customHeight="1"/>
    <row r="12979" ht="15" customHeight="1"/>
    <row r="12980" ht="15" customHeight="1"/>
    <row r="12981" ht="15" customHeight="1"/>
    <row r="12982" ht="15" customHeight="1"/>
    <row r="12983" ht="15" customHeight="1"/>
    <row r="12984" ht="15" customHeight="1"/>
    <row r="12985" ht="15" customHeight="1"/>
    <row r="12986" ht="15" customHeight="1"/>
    <row r="12987" ht="15" customHeight="1"/>
    <row r="12988" ht="15" customHeight="1"/>
    <row r="12989" ht="15" customHeight="1"/>
    <row r="12990" ht="15" customHeight="1"/>
    <row r="12991" ht="15" customHeight="1"/>
    <row r="12992" ht="15" customHeight="1"/>
    <row r="12993" ht="15" customHeight="1"/>
    <row r="12994" ht="15" customHeight="1"/>
    <row r="12995" ht="15" customHeight="1"/>
    <row r="12996" ht="15" customHeight="1"/>
    <row r="12997" ht="15" customHeight="1"/>
    <row r="12998" ht="15" customHeight="1"/>
    <row r="12999" ht="15" customHeight="1"/>
    <row r="13000" ht="15" customHeight="1"/>
    <row r="13001" ht="15" customHeight="1"/>
    <row r="13002" ht="15" customHeight="1"/>
    <row r="13003" ht="15" customHeight="1"/>
    <row r="13004" ht="15" customHeight="1"/>
    <row r="13005" ht="15" customHeight="1"/>
    <row r="13006" ht="15" customHeight="1"/>
    <row r="13007" ht="15" customHeight="1"/>
    <row r="13008" ht="15" customHeight="1"/>
    <row r="13009" ht="15" customHeight="1"/>
    <row r="13010" ht="15" customHeight="1"/>
    <row r="13011" ht="15" customHeight="1"/>
    <row r="13012" ht="15" customHeight="1"/>
    <row r="13013" ht="15" customHeight="1"/>
    <row r="13014" ht="15" customHeight="1"/>
    <row r="13015" ht="15" customHeight="1"/>
    <row r="13016" ht="15" customHeight="1"/>
    <row r="13017" ht="15" customHeight="1"/>
    <row r="13018" ht="15" customHeight="1"/>
    <row r="13019" ht="15" customHeight="1"/>
    <row r="13020" ht="15" customHeight="1"/>
    <row r="13021" ht="15" customHeight="1"/>
    <row r="13022" ht="15" customHeight="1"/>
    <row r="13023" ht="15" customHeight="1"/>
    <row r="13024" ht="15" customHeight="1"/>
    <row r="13025" ht="15" customHeight="1"/>
    <row r="13026" ht="15" customHeight="1"/>
    <row r="13027" ht="15" customHeight="1"/>
    <row r="13028" ht="15" customHeight="1"/>
    <row r="13029" ht="15" customHeight="1"/>
    <row r="13030" ht="15" customHeight="1"/>
    <row r="13031" ht="15" customHeight="1"/>
    <row r="13032" ht="15" customHeight="1"/>
    <row r="13033" ht="15" customHeight="1"/>
    <row r="13034" ht="15" customHeight="1"/>
    <row r="13035" ht="15" customHeight="1"/>
    <row r="13036" ht="15" customHeight="1"/>
    <row r="13037" ht="15" customHeight="1"/>
    <row r="13038" ht="15" customHeight="1"/>
    <row r="13039" ht="15" customHeight="1"/>
    <row r="13040" ht="15" customHeight="1"/>
    <row r="13041" ht="15" customHeight="1"/>
    <row r="13042" ht="15" customHeight="1"/>
    <row r="13043" ht="15" customHeight="1"/>
    <row r="13044" ht="15" customHeight="1"/>
    <row r="13045" ht="15" customHeight="1"/>
    <row r="13046" ht="15" customHeight="1"/>
    <row r="13047" ht="15" customHeight="1"/>
    <row r="13048" ht="15" customHeight="1"/>
    <row r="13049" ht="15" customHeight="1"/>
    <row r="13050" ht="15" customHeight="1"/>
    <row r="13051" ht="15" customHeight="1"/>
    <row r="13052" ht="15" customHeight="1"/>
    <row r="13053" ht="15" customHeight="1"/>
    <row r="13054" ht="15" customHeight="1"/>
    <row r="13055" ht="15" customHeight="1"/>
    <row r="13056" ht="15" customHeight="1"/>
    <row r="13057" ht="15" customHeight="1"/>
    <row r="13058" ht="15" customHeight="1"/>
    <row r="13059" ht="15" customHeight="1"/>
    <row r="13060" ht="15" customHeight="1"/>
    <row r="13061" ht="15" customHeight="1"/>
    <row r="13062" ht="15" customHeight="1"/>
    <row r="13063" ht="15" customHeight="1"/>
    <row r="13064" ht="15" customHeight="1"/>
    <row r="13065" ht="15" customHeight="1"/>
    <row r="13066" ht="15" customHeight="1"/>
    <row r="13067" ht="15" customHeight="1"/>
    <row r="13068" ht="15" customHeight="1"/>
    <row r="13069" ht="15" customHeight="1"/>
    <row r="13070" ht="15" customHeight="1"/>
    <row r="13071" ht="15" customHeight="1"/>
    <row r="13072" ht="15" customHeight="1"/>
    <row r="13073" ht="15" customHeight="1"/>
    <row r="13074" ht="15" customHeight="1"/>
    <row r="13075" ht="15" customHeight="1"/>
    <row r="13076" ht="15" customHeight="1"/>
    <row r="13077" ht="15" customHeight="1"/>
    <row r="13078" ht="15" customHeight="1"/>
    <row r="13079" ht="15" customHeight="1"/>
    <row r="13080" ht="15" customHeight="1"/>
    <row r="13081" ht="15" customHeight="1"/>
    <row r="13082" ht="15" customHeight="1"/>
    <row r="13083" ht="15" customHeight="1"/>
    <row r="13084" ht="15" customHeight="1"/>
    <row r="13085" ht="15" customHeight="1"/>
    <row r="13086" ht="15" customHeight="1"/>
    <row r="13087" ht="15" customHeight="1"/>
    <row r="13088" ht="15" customHeight="1"/>
    <row r="13089" ht="15" customHeight="1"/>
    <row r="13090" ht="15" customHeight="1"/>
    <row r="13091" ht="15" customHeight="1"/>
    <row r="13092" ht="15" customHeight="1"/>
    <row r="13093" ht="15" customHeight="1"/>
    <row r="13094" ht="15" customHeight="1"/>
    <row r="13095" ht="15" customHeight="1"/>
    <row r="13096" ht="15" customHeight="1"/>
    <row r="13097" ht="15" customHeight="1"/>
    <row r="13098" ht="15" customHeight="1"/>
    <row r="13099" ht="15" customHeight="1"/>
    <row r="13100" ht="15" customHeight="1"/>
    <row r="13101" ht="15" customHeight="1"/>
    <row r="13102" ht="15" customHeight="1"/>
    <row r="13103" ht="15" customHeight="1"/>
    <row r="13104" ht="15" customHeight="1"/>
    <row r="13105" ht="15" customHeight="1"/>
    <row r="13106" ht="15" customHeight="1"/>
    <row r="13107" ht="15" customHeight="1"/>
    <row r="13108" ht="15" customHeight="1"/>
    <row r="13109" ht="15" customHeight="1"/>
    <row r="13110" ht="15" customHeight="1"/>
    <row r="13111" ht="15" customHeight="1"/>
    <row r="13112" ht="15" customHeight="1"/>
    <row r="13113" ht="15" customHeight="1"/>
    <row r="13114" ht="15" customHeight="1"/>
    <row r="13115" ht="15" customHeight="1"/>
    <row r="13116" ht="15" customHeight="1"/>
    <row r="13117" ht="15" customHeight="1"/>
    <row r="13118" ht="15" customHeight="1"/>
    <row r="13119" ht="15" customHeight="1"/>
    <row r="13120" ht="15" customHeight="1"/>
    <row r="13121" ht="15" customHeight="1"/>
    <row r="13122" ht="15" customHeight="1"/>
    <row r="13123" ht="15" customHeight="1"/>
    <row r="13124" ht="15" customHeight="1"/>
    <row r="13125" ht="15" customHeight="1"/>
    <row r="13126" ht="15" customHeight="1"/>
    <row r="13127" ht="15" customHeight="1"/>
    <row r="13128" ht="15" customHeight="1"/>
    <row r="13129" ht="15" customHeight="1"/>
    <row r="13130" ht="15" customHeight="1"/>
    <row r="13131" ht="15" customHeight="1"/>
    <row r="13132" ht="15" customHeight="1"/>
    <row r="13133" ht="15" customHeight="1"/>
    <row r="13134" ht="15" customHeight="1"/>
    <row r="13135" ht="15" customHeight="1"/>
    <row r="13136" ht="15" customHeight="1"/>
    <row r="13137" ht="15" customHeight="1"/>
    <row r="13138" ht="15" customHeight="1"/>
    <row r="13139" ht="15" customHeight="1"/>
    <row r="13140" ht="15" customHeight="1"/>
    <row r="13141" ht="15" customHeight="1"/>
    <row r="13142" ht="15" customHeight="1"/>
    <row r="13143" ht="15" customHeight="1"/>
    <row r="13144" ht="15" customHeight="1"/>
    <row r="13145" ht="15" customHeight="1"/>
    <row r="13146" ht="15" customHeight="1"/>
    <row r="13147" ht="15" customHeight="1"/>
    <row r="13148" ht="15" customHeight="1"/>
    <row r="13149" ht="15" customHeight="1"/>
    <row r="13150" ht="15" customHeight="1"/>
    <row r="13151" ht="15" customHeight="1"/>
    <row r="13152" ht="15" customHeight="1"/>
    <row r="13153" ht="15" customHeight="1"/>
    <row r="13154" ht="15" customHeight="1"/>
    <row r="13155" ht="15" customHeight="1"/>
    <row r="13156" ht="15" customHeight="1"/>
    <row r="13157" ht="15" customHeight="1"/>
    <row r="13158" ht="15" customHeight="1"/>
    <row r="13159" ht="15" customHeight="1"/>
    <row r="13160" ht="15" customHeight="1"/>
    <row r="13161" ht="15" customHeight="1"/>
    <row r="13162" ht="15" customHeight="1"/>
    <row r="13163" ht="15" customHeight="1"/>
    <row r="13164" ht="15" customHeight="1"/>
    <row r="13165" ht="15" customHeight="1"/>
    <row r="13166" ht="15" customHeight="1"/>
    <row r="13167" ht="15" customHeight="1"/>
    <row r="13168" ht="15" customHeight="1"/>
    <row r="13169" ht="15" customHeight="1"/>
    <row r="13170" ht="15" customHeight="1"/>
    <row r="13171" ht="15" customHeight="1"/>
    <row r="13172" ht="15" customHeight="1"/>
    <row r="13173" ht="15" customHeight="1"/>
    <row r="13174" ht="15" customHeight="1"/>
    <row r="13175" ht="15" customHeight="1"/>
    <row r="13176" ht="15" customHeight="1"/>
    <row r="13177" ht="15" customHeight="1"/>
    <row r="13178" ht="15" customHeight="1"/>
    <row r="13179" ht="15" customHeight="1"/>
    <row r="13180" ht="15" customHeight="1"/>
    <row r="13181" ht="15" customHeight="1"/>
    <row r="13182" ht="15" customHeight="1"/>
    <row r="13183" ht="15" customHeight="1"/>
    <row r="13184" ht="15" customHeight="1"/>
    <row r="13185" ht="15" customHeight="1"/>
    <row r="13186" ht="15" customHeight="1"/>
    <row r="13187" ht="15" customHeight="1"/>
    <row r="13188" ht="15" customHeight="1"/>
    <row r="13189" ht="15" customHeight="1"/>
    <row r="13190" ht="15" customHeight="1"/>
    <row r="13191" ht="15" customHeight="1"/>
    <row r="13192" ht="15" customHeight="1"/>
    <row r="13193" ht="15" customHeight="1"/>
    <row r="13194" ht="15" customHeight="1"/>
    <row r="13195" ht="15" customHeight="1"/>
    <row r="13196" ht="15" customHeight="1"/>
    <row r="13197" ht="15" customHeight="1"/>
    <row r="13198" ht="15" customHeight="1"/>
    <row r="13199" ht="15" customHeight="1"/>
    <row r="13200" ht="15" customHeight="1"/>
    <row r="13201" ht="15" customHeight="1"/>
    <row r="13202" ht="15" customHeight="1"/>
    <row r="13203" ht="15" customHeight="1"/>
    <row r="13204" ht="15" customHeight="1"/>
    <row r="13205" ht="15" customHeight="1"/>
    <row r="13206" ht="15" customHeight="1"/>
    <row r="13207" ht="15" customHeight="1"/>
    <row r="13208" ht="15" customHeight="1"/>
    <row r="13209" ht="15" customHeight="1"/>
    <row r="13210" ht="15" customHeight="1"/>
    <row r="13211" ht="15" customHeight="1"/>
    <row r="13212" ht="15" customHeight="1"/>
    <row r="13213" ht="15" customHeight="1"/>
    <row r="13214" ht="15" customHeight="1"/>
    <row r="13215" ht="15" customHeight="1"/>
    <row r="13216" ht="15" customHeight="1"/>
    <row r="13217" ht="15" customHeight="1"/>
    <row r="13218" ht="15" customHeight="1"/>
    <row r="13219" ht="15" customHeight="1"/>
    <row r="13220" ht="15" customHeight="1"/>
    <row r="13221" ht="15" customHeight="1"/>
    <row r="13222" ht="15" customHeight="1"/>
    <row r="13223" ht="15" customHeight="1"/>
    <row r="13224" ht="15" customHeight="1"/>
    <row r="13225" ht="15" customHeight="1"/>
    <row r="13226" ht="15" customHeight="1"/>
    <row r="13227" ht="15" customHeight="1"/>
    <row r="13228" ht="15" customHeight="1"/>
    <row r="13229" ht="15" customHeight="1"/>
    <row r="13230" ht="15" customHeight="1"/>
    <row r="13231" ht="15" customHeight="1"/>
    <row r="13232" ht="15" customHeight="1"/>
    <row r="13233" ht="15" customHeight="1"/>
    <row r="13234" ht="15" customHeight="1"/>
    <row r="13235" ht="15" customHeight="1"/>
    <row r="13236" ht="15" customHeight="1"/>
    <row r="13237" ht="15" customHeight="1"/>
    <row r="13238" ht="15" customHeight="1"/>
    <row r="13239" ht="15" customHeight="1"/>
    <row r="13240" ht="15" customHeight="1"/>
    <row r="13241" ht="15" customHeight="1"/>
    <row r="13242" ht="15" customHeight="1"/>
    <row r="13243" ht="15" customHeight="1"/>
    <row r="13244" ht="15" customHeight="1"/>
    <row r="13245" ht="15" customHeight="1"/>
    <row r="13246" ht="15" customHeight="1"/>
    <row r="13247" ht="15" customHeight="1"/>
    <row r="13248" ht="15" customHeight="1"/>
    <row r="13249" ht="15" customHeight="1"/>
    <row r="13250" ht="15" customHeight="1"/>
    <row r="13251" ht="15" customHeight="1"/>
    <row r="13252" ht="15" customHeight="1"/>
    <row r="13253" ht="15" customHeight="1"/>
    <row r="13254" ht="15" customHeight="1"/>
    <row r="13255" ht="15" customHeight="1"/>
    <row r="13256" ht="15" customHeight="1"/>
    <row r="13257" ht="15" customHeight="1"/>
    <row r="13258" ht="15" customHeight="1"/>
    <row r="13259" ht="15" customHeight="1"/>
    <row r="13260" ht="15" customHeight="1"/>
    <row r="13261" ht="15" customHeight="1"/>
    <row r="13262" ht="15" customHeight="1"/>
    <row r="13263" ht="15" customHeight="1"/>
    <row r="13264" ht="15" customHeight="1"/>
    <row r="13265" ht="15" customHeight="1"/>
    <row r="13266" ht="15" customHeight="1"/>
    <row r="13267" ht="15" customHeight="1"/>
    <row r="13268" ht="15" customHeight="1"/>
    <row r="13269" ht="15" customHeight="1"/>
    <row r="13270" ht="15" customHeight="1"/>
    <row r="13271" ht="15" customHeight="1"/>
    <row r="13272" ht="15" customHeight="1"/>
    <row r="13273" ht="15" customHeight="1"/>
    <row r="13274" ht="15" customHeight="1"/>
    <row r="13275" ht="15" customHeight="1"/>
    <row r="13276" ht="15" customHeight="1"/>
    <row r="13277" ht="15" customHeight="1"/>
    <row r="13278" ht="15" customHeight="1"/>
    <row r="13279" ht="15" customHeight="1"/>
    <row r="13280" ht="15" customHeight="1"/>
    <row r="13281" ht="15" customHeight="1"/>
    <row r="13282" ht="15" customHeight="1"/>
    <row r="13283" ht="15" customHeight="1"/>
    <row r="13284" ht="15" customHeight="1"/>
    <row r="13285" ht="15" customHeight="1"/>
    <row r="13286" ht="15" customHeight="1"/>
    <row r="13287" ht="15" customHeight="1"/>
    <row r="13288" ht="15" customHeight="1"/>
    <row r="13289" ht="15" customHeight="1"/>
    <row r="13290" ht="15" customHeight="1"/>
    <row r="13291" ht="15" customHeight="1"/>
    <row r="13292" ht="15" customHeight="1"/>
    <row r="13293" ht="15" customHeight="1"/>
    <row r="13294" ht="15" customHeight="1"/>
    <row r="13295" ht="15" customHeight="1"/>
    <row r="13296" ht="15" customHeight="1"/>
    <row r="13297" ht="15" customHeight="1"/>
    <row r="13298" ht="15" customHeight="1"/>
    <row r="13299" ht="15" customHeight="1"/>
    <row r="13300" ht="15" customHeight="1"/>
    <row r="13301" ht="15" customHeight="1"/>
    <row r="13302" ht="15" customHeight="1"/>
    <row r="13303" ht="15" customHeight="1"/>
    <row r="13304" ht="15" customHeight="1"/>
    <row r="13305" ht="15" customHeight="1"/>
    <row r="13306" ht="15" customHeight="1"/>
    <row r="13307" ht="15" customHeight="1"/>
    <row r="13308" ht="15" customHeight="1"/>
    <row r="13309" ht="15" customHeight="1"/>
    <row r="13310" ht="15" customHeight="1"/>
    <row r="13311" ht="15" customHeight="1"/>
    <row r="13312" ht="15" customHeight="1"/>
    <row r="13313" ht="15" customHeight="1"/>
    <row r="13314" ht="15" customHeight="1"/>
    <row r="13315" ht="15" customHeight="1"/>
    <row r="13316" ht="15" customHeight="1"/>
    <row r="13317" ht="15" customHeight="1"/>
    <row r="13318" ht="15" customHeight="1"/>
    <row r="13319" ht="15" customHeight="1"/>
    <row r="13320" ht="15" customHeight="1"/>
    <row r="13321" ht="15" customHeight="1"/>
    <row r="13322" ht="15" customHeight="1"/>
    <row r="13323" ht="15" customHeight="1"/>
    <row r="13324" ht="15" customHeight="1"/>
    <row r="13325" ht="15" customHeight="1"/>
    <row r="13326" ht="15" customHeight="1"/>
    <row r="13327" ht="15" customHeight="1"/>
    <row r="13328" ht="15" customHeight="1"/>
    <row r="13329" ht="15" customHeight="1"/>
    <row r="13330" ht="15" customHeight="1"/>
    <row r="13331" ht="15" customHeight="1"/>
    <row r="13332" ht="15" customHeight="1"/>
    <row r="13333" ht="15" customHeight="1"/>
    <row r="13334" ht="15" customHeight="1"/>
    <row r="13335" ht="15" customHeight="1"/>
    <row r="13336" ht="15" customHeight="1"/>
    <row r="13337" ht="15" customHeight="1"/>
    <row r="13338" ht="15" customHeight="1"/>
    <row r="13339" ht="15" customHeight="1"/>
    <row r="13340" ht="15" customHeight="1"/>
    <row r="13341" ht="15" customHeight="1"/>
    <row r="13342" ht="15" customHeight="1"/>
    <row r="13343" ht="15" customHeight="1"/>
    <row r="13344" ht="15" customHeight="1"/>
    <row r="13345" ht="15" customHeight="1"/>
    <row r="13346" ht="15" customHeight="1"/>
    <row r="13347" ht="15" customHeight="1"/>
    <row r="13348" ht="15" customHeight="1"/>
    <row r="13349" ht="15" customHeight="1"/>
    <row r="13350" ht="15" customHeight="1"/>
    <row r="13351" ht="15" customHeight="1"/>
    <row r="13352" ht="15" customHeight="1"/>
    <row r="13353" ht="15" customHeight="1"/>
    <row r="13354" ht="15" customHeight="1"/>
    <row r="13355" ht="15" customHeight="1"/>
    <row r="13356" ht="15" customHeight="1"/>
    <row r="13357" ht="15" customHeight="1"/>
    <row r="13358" ht="15" customHeight="1"/>
    <row r="13359" ht="15" customHeight="1"/>
    <row r="13360" ht="15" customHeight="1"/>
    <row r="13361" ht="15" customHeight="1"/>
    <row r="13362" ht="15" customHeight="1"/>
    <row r="13363" ht="15" customHeight="1"/>
    <row r="13364" ht="15" customHeight="1"/>
    <row r="13365" ht="15" customHeight="1"/>
    <row r="13366" ht="15" customHeight="1"/>
    <row r="13367" ht="15" customHeight="1"/>
    <row r="13368" ht="15" customHeight="1"/>
    <row r="13369" ht="15" customHeight="1"/>
    <row r="13370" ht="15" customHeight="1"/>
    <row r="13371" ht="15" customHeight="1"/>
    <row r="13372" ht="15" customHeight="1"/>
    <row r="13373" ht="15" customHeight="1"/>
    <row r="13374" ht="15" customHeight="1"/>
    <row r="13375" ht="15" customHeight="1"/>
    <row r="13376" ht="15" customHeight="1"/>
    <row r="13377" ht="15" customHeight="1"/>
    <row r="13378" ht="15" customHeight="1"/>
    <row r="13379" ht="15" customHeight="1"/>
    <row r="13380" ht="15" customHeight="1"/>
    <row r="13381" ht="15" customHeight="1"/>
    <row r="13382" ht="15" customHeight="1"/>
    <row r="13383" ht="15" customHeight="1"/>
    <row r="13384" ht="15" customHeight="1"/>
    <row r="13385" ht="15" customHeight="1"/>
    <row r="13386" ht="15" customHeight="1"/>
    <row r="13387" ht="15" customHeight="1"/>
    <row r="13388" ht="15" customHeight="1"/>
    <row r="13389" ht="15" customHeight="1"/>
    <row r="13390" ht="15" customHeight="1"/>
    <row r="13391" ht="15" customHeight="1"/>
    <row r="13392" ht="15" customHeight="1"/>
    <row r="13393" ht="15" customHeight="1"/>
    <row r="13394" ht="15" customHeight="1"/>
    <row r="13395" ht="15" customHeight="1"/>
    <row r="13396" ht="15" customHeight="1"/>
    <row r="13397" ht="15" customHeight="1"/>
    <row r="13398" ht="15" customHeight="1"/>
    <row r="13399" ht="15" customHeight="1"/>
    <row r="13400" ht="15" customHeight="1"/>
    <row r="13401" ht="15" customHeight="1"/>
    <row r="13402" ht="15" customHeight="1"/>
    <row r="13403" ht="15" customHeight="1"/>
    <row r="13404" ht="15" customHeight="1"/>
    <row r="13405" ht="15" customHeight="1"/>
    <row r="13406" ht="15" customHeight="1"/>
    <row r="13407" ht="15" customHeight="1"/>
    <row r="13408" ht="15" customHeight="1"/>
    <row r="13409" ht="15" customHeight="1"/>
    <row r="13410" ht="15" customHeight="1"/>
    <row r="13411" ht="15" customHeight="1"/>
    <row r="13412" ht="15" customHeight="1"/>
    <row r="13413" ht="15" customHeight="1"/>
    <row r="13414" ht="15" customHeight="1"/>
    <row r="13415" ht="15" customHeight="1"/>
    <row r="13416" ht="15" customHeight="1"/>
    <row r="13417" ht="15" customHeight="1"/>
    <row r="13418" ht="15" customHeight="1"/>
    <row r="13419" ht="15" customHeight="1"/>
    <row r="13420" ht="15" customHeight="1"/>
    <row r="13421" ht="15" customHeight="1"/>
    <row r="13422" ht="15" customHeight="1"/>
    <row r="13423" ht="15" customHeight="1"/>
    <row r="13424" ht="15" customHeight="1"/>
    <row r="13425" ht="15" customHeight="1"/>
    <row r="13426" ht="15" customHeight="1"/>
    <row r="13427" ht="15" customHeight="1"/>
    <row r="13428" ht="15" customHeight="1"/>
    <row r="13429" ht="15" customHeight="1"/>
    <row r="13430" ht="15" customHeight="1"/>
    <row r="13431" ht="15" customHeight="1"/>
    <row r="13432" ht="15" customHeight="1"/>
    <row r="13433" ht="15" customHeight="1"/>
    <row r="13434" ht="15" customHeight="1"/>
    <row r="13435" ht="15" customHeight="1"/>
    <row r="13436" ht="15" customHeight="1"/>
    <row r="13437" ht="15" customHeight="1"/>
    <row r="13438" ht="15" customHeight="1"/>
    <row r="13439" ht="15" customHeight="1"/>
    <row r="13440" ht="15" customHeight="1"/>
    <row r="13441" ht="15" customHeight="1"/>
    <row r="13442" ht="15" customHeight="1"/>
    <row r="13443" ht="15" customHeight="1"/>
    <row r="13444" ht="15" customHeight="1"/>
    <row r="13445" ht="15" customHeight="1"/>
    <row r="13446" ht="15" customHeight="1"/>
    <row r="13447" ht="15" customHeight="1"/>
    <row r="13448" ht="15" customHeight="1"/>
    <row r="13449" ht="15" customHeight="1"/>
    <row r="13450" ht="15" customHeight="1"/>
    <row r="13451" ht="15" customHeight="1"/>
    <row r="13452" ht="15" customHeight="1"/>
    <row r="13453" ht="15" customHeight="1"/>
    <row r="13454" ht="15" customHeight="1"/>
    <row r="13455" ht="15" customHeight="1"/>
    <row r="13456" ht="15" customHeight="1"/>
    <row r="13457" ht="15" customHeight="1"/>
    <row r="13458" ht="15" customHeight="1"/>
    <row r="13459" ht="15" customHeight="1"/>
    <row r="13460" ht="15" customHeight="1"/>
    <row r="13461" ht="15" customHeight="1"/>
    <row r="13462" ht="15" customHeight="1"/>
    <row r="13463" ht="15" customHeight="1"/>
    <row r="13464" ht="15" customHeight="1"/>
    <row r="13465" ht="15" customHeight="1"/>
    <row r="13466" ht="15" customHeight="1"/>
    <row r="13467" ht="15" customHeight="1"/>
    <row r="13468" ht="15" customHeight="1"/>
    <row r="13469" ht="15" customHeight="1"/>
    <row r="13470" ht="15" customHeight="1"/>
    <row r="13471" ht="15" customHeight="1"/>
    <row r="13472" ht="15" customHeight="1"/>
    <row r="13473" ht="15" customHeight="1"/>
    <row r="13474" ht="15" customHeight="1"/>
    <row r="13475" ht="15" customHeight="1"/>
    <row r="13476" ht="15" customHeight="1"/>
    <row r="13477" ht="15" customHeight="1"/>
    <row r="13478" ht="15" customHeight="1"/>
    <row r="13479" ht="15" customHeight="1"/>
    <row r="13480" ht="15" customHeight="1"/>
    <row r="13481" ht="15" customHeight="1"/>
    <row r="13482" ht="15" customHeight="1"/>
    <row r="13483" ht="15" customHeight="1"/>
    <row r="13484" ht="15" customHeight="1"/>
    <row r="13485" ht="15" customHeight="1"/>
    <row r="13486" ht="15" customHeight="1"/>
    <row r="13487" ht="15" customHeight="1"/>
    <row r="13488" ht="15" customHeight="1"/>
    <row r="13489" ht="15" customHeight="1"/>
    <row r="13490" ht="15" customHeight="1"/>
    <row r="13491" ht="15" customHeight="1"/>
    <row r="13492" ht="15" customHeight="1"/>
    <row r="13493" ht="15" customHeight="1"/>
    <row r="13494" ht="15" customHeight="1"/>
    <row r="13495" ht="15" customHeight="1"/>
    <row r="13496" ht="15" customHeight="1"/>
    <row r="13497" ht="15" customHeight="1"/>
    <row r="13498" ht="15" customHeight="1"/>
    <row r="13499" ht="15" customHeight="1"/>
    <row r="13500" ht="15" customHeight="1"/>
    <row r="13501" ht="15" customHeight="1"/>
    <row r="13502" ht="15" customHeight="1"/>
    <row r="13503" ht="15" customHeight="1"/>
    <row r="13504" ht="15" customHeight="1"/>
    <row r="13505" ht="15" customHeight="1"/>
    <row r="13506" ht="15" customHeight="1"/>
    <row r="13507" ht="15" customHeight="1"/>
    <row r="13508" ht="15" customHeight="1"/>
    <row r="13509" ht="15" customHeight="1"/>
    <row r="13510" ht="15" customHeight="1"/>
    <row r="13511" ht="15" customHeight="1"/>
    <row r="13512" ht="15" customHeight="1"/>
    <row r="13513" ht="15" customHeight="1"/>
    <row r="13514" ht="15" customHeight="1"/>
    <row r="13515" ht="15" customHeight="1"/>
    <row r="13516" ht="15" customHeight="1"/>
    <row r="13517" ht="15" customHeight="1"/>
    <row r="13518" ht="15" customHeight="1"/>
    <row r="13519" ht="15" customHeight="1"/>
    <row r="13520" ht="15" customHeight="1"/>
    <row r="13521" ht="15" customHeight="1"/>
    <row r="13522" ht="15" customHeight="1"/>
    <row r="13523" ht="15" customHeight="1"/>
    <row r="13524" ht="15" customHeight="1"/>
    <row r="13525" ht="15" customHeight="1"/>
    <row r="13526" ht="15" customHeight="1"/>
    <row r="13527" ht="15" customHeight="1"/>
    <row r="13528" ht="15" customHeight="1"/>
    <row r="13529" ht="15" customHeight="1"/>
    <row r="13530" ht="15" customHeight="1"/>
    <row r="13531" ht="15" customHeight="1"/>
    <row r="13532" ht="15" customHeight="1"/>
    <row r="13533" ht="15" customHeight="1"/>
    <row r="13534" ht="15" customHeight="1"/>
    <row r="13535" ht="15" customHeight="1"/>
    <row r="13536" ht="15" customHeight="1"/>
    <row r="13537" ht="15" customHeight="1"/>
    <row r="13538" ht="15" customHeight="1"/>
    <row r="13539" ht="15" customHeight="1"/>
    <row r="13540" ht="15" customHeight="1"/>
    <row r="13541" ht="15" customHeight="1"/>
    <row r="13542" ht="15" customHeight="1"/>
    <row r="13543" ht="15" customHeight="1"/>
    <row r="13544" ht="15" customHeight="1"/>
    <row r="13545" ht="15" customHeight="1"/>
    <row r="13546" ht="15" customHeight="1"/>
    <row r="13547" ht="15" customHeight="1"/>
    <row r="13548" ht="15" customHeight="1"/>
    <row r="13549" ht="15" customHeight="1"/>
    <row r="13550" ht="15" customHeight="1"/>
    <row r="13551" ht="15" customHeight="1"/>
    <row r="13552" ht="15" customHeight="1"/>
    <row r="13553" ht="15" customHeight="1"/>
    <row r="13554" ht="15" customHeight="1"/>
    <row r="13555" ht="15" customHeight="1"/>
    <row r="13556" ht="15" customHeight="1"/>
    <row r="13557" ht="15" customHeight="1"/>
    <row r="13558" ht="15" customHeight="1"/>
    <row r="13559" ht="15" customHeight="1"/>
    <row r="13560" ht="15" customHeight="1"/>
    <row r="13561" ht="15" customHeight="1"/>
    <row r="13562" ht="15" customHeight="1"/>
    <row r="13563" ht="15" customHeight="1"/>
    <row r="13564" ht="15" customHeight="1"/>
    <row r="13565" ht="15" customHeight="1"/>
    <row r="13566" ht="15" customHeight="1"/>
    <row r="13567" ht="15" customHeight="1"/>
    <row r="13568" ht="15" customHeight="1"/>
    <row r="13569" ht="15" customHeight="1"/>
    <row r="13570" ht="15" customHeight="1"/>
    <row r="13571" ht="15" customHeight="1"/>
    <row r="13572" ht="15" customHeight="1"/>
    <row r="13573" ht="15" customHeight="1"/>
    <row r="13574" ht="15" customHeight="1"/>
    <row r="13575" ht="15" customHeight="1"/>
    <row r="13576" ht="15" customHeight="1"/>
    <row r="13577" ht="15" customHeight="1"/>
    <row r="13578" ht="15" customHeight="1"/>
    <row r="13579" ht="15" customHeight="1"/>
    <row r="13580" ht="15" customHeight="1"/>
    <row r="13581" ht="15" customHeight="1"/>
    <row r="13582" ht="15" customHeight="1"/>
    <row r="13583" ht="15" customHeight="1"/>
    <row r="13584" ht="15" customHeight="1"/>
    <row r="13585" ht="15" customHeight="1"/>
    <row r="13586" ht="15" customHeight="1"/>
    <row r="13587" ht="15" customHeight="1"/>
    <row r="13588" ht="15" customHeight="1"/>
    <row r="13589" ht="15" customHeight="1"/>
    <row r="13590" ht="15" customHeight="1"/>
    <row r="13591" ht="15" customHeight="1"/>
    <row r="13592" ht="15" customHeight="1"/>
    <row r="13593" ht="15" customHeight="1"/>
    <row r="13594" ht="15" customHeight="1"/>
    <row r="13595" ht="15" customHeight="1"/>
    <row r="13596" ht="15" customHeight="1"/>
    <row r="13597" ht="15" customHeight="1"/>
    <row r="13598" ht="15" customHeight="1"/>
    <row r="13599" ht="15" customHeight="1"/>
    <row r="13600" ht="15" customHeight="1"/>
    <row r="13601" ht="15" customHeight="1"/>
    <row r="13602" ht="15" customHeight="1"/>
    <row r="13603" ht="15" customHeight="1"/>
    <row r="13604" ht="15" customHeight="1"/>
    <row r="13605" ht="15" customHeight="1"/>
    <row r="13606" ht="15" customHeight="1"/>
    <row r="13607" ht="15" customHeight="1"/>
    <row r="13608" ht="15" customHeight="1"/>
    <row r="13609" ht="15" customHeight="1"/>
    <row r="13610" ht="15" customHeight="1"/>
    <row r="13611" ht="15" customHeight="1"/>
    <row r="13612" ht="15" customHeight="1"/>
    <row r="13613" ht="15" customHeight="1"/>
    <row r="13614" ht="15" customHeight="1"/>
    <row r="13615" ht="15" customHeight="1"/>
    <row r="13616" ht="15" customHeight="1"/>
    <row r="13617" ht="15" customHeight="1"/>
    <row r="13618" ht="15" customHeight="1"/>
    <row r="13619" ht="15" customHeight="1"/>
    <row r="13620" ht="15" customHeight="1"/>
    <row r="13621" ht="15" customHeight="1"/>
    <row r="13622" ht="15" customHeight="1"/>
    <row r="13623" ht="15" customHeight="1"/>
    <row r="13624" ht="15" customHeight="1"/>
    <row r="13625" ht="15" customHeight="1"/>
    <row r="13626" ht="15" customHeight="1"/>
    <row r="13627" ht="15" customHeight="1"/>
    <row r="13628" ht="15" customHeight="1"/>
    <row r="13629" ht="15" customHeight="1"/>
    <row r="13630" ht="15" customHeight="1"/>
    <row r="13631" ht="15" customHeight="1"/>
    <row r="13632" ht="15" customHeight="1"/>
    <row r="13633" ht="15" customHeight="1"/>
    <row r="13634" ht="15" customHeight="1"/>
    <row r="13635" ht="15" customHeight="1"/>
    <row r="13636" ht="15" customHeight="1"/>
    <row r="13637" ht="15" customHeight="1"/>
    <row r="13638" ht="15" customHeight="1"/>
    <row r="13639" ht="15" customHeight="1"/>
    <row r="13640" ht="15" customHeight="1"/>
    <row r="13641" ht="15" customHeight="1"/>
    <row r="13642" ht="15" customHeight="1"/>
    <row r="13643" ht="15" customHeight="1"/>
    <row r="13644" ht="15" customHeight="1"/>
    <row r="13645" ht="15" customHeight="1"/>
    <row r="13646" ht="15" customHeight="1"/>
    <row r="13647" ht="15" customHeight="1"/>
    <row r="13648" ht="15" customHeight="1"/>
    <row r="13649" ht="15" customHeight="1"/>
    <row r="13650" ht="15" customHeight="1"/>
    <row r="13651" ht="15" customHeight="1"/>
    <row r="13652" ht="15" customHeight="1"/>
    <row r="13653" ht="15" customHeight="1"/>
    <row r="13654" ht="15" customHeight="1"/>
    <row r="13655" ht="15" customHeight="1"/>
    <row r="13656" ht="15" customHeight="1"/>
    <row r="13657" ht="15" customHeight="1"/>
    <row r="13658" ht="15" customHeight="1"/>
    <row r="13659" ht="15" customHeight="1"/>
    <row r="13660" ht="15" customHeight="1"/>
    <row r="13661" ht="15" customHeight="1"/>
    <row r="13662" ht="15" customHeight="1"/>
    <row r="13663" ht="15" customHeight="1"/>
    <row r="13664" ht="15" customHeight="1"/>
    <row r="13665" ht="15" customHeight="1"/>
    <row r="13666" ht="15" customHeight="1"/>
    <row r="13667" ht="15" customHeight="1"/>
    <row r="13668" ht="15" customHeight="1"/>
    <row r="13669" ht="15" customHeight="1"/>
    <row r="13670" ht="15" customHeight="1"/>
    <row r="13671" ht="15" customHeight="1"/>
    <row r="13672" ht="15" customHeight="1"/>
    <row r="13673" ht="15" customHeight="1"/>
    <row r="13674" ht="15" customHeight="1"/>
    <row r="13675" ht="15" customHeight="1"/>
    <row r="13676" ht="15" customHeight="1"/>
    <row r="13677" ht="15" customHeight="1"/>
    <row r="13678" ht="15" customHeight="1"/>
    <row r="13679" ht="15" customHeight="1"/>
    <row r="13680" ht="15" customHeight="1"/>
    <row r="13681" ht="15" customHeight="1"/>
    <row r="13682" ht="15" customHeight="1"/>
    <row r="13683" ht="15" customHeight="1"/>
    <row r="13684" ht="15" customHeight="1"/>
    <row r="13685" ht="15" customHeight="1"/>
    <row r="13686" ht="15" customHeight="1"/>
    <row r="13687" ht="15" customHeight="1"/>
    <row r="13688" ht="15" customHeight="1"/>
    <row r="13689" ht="15" customHeight="1"/>
    <row r="13690" ht="15" customHeight="1"/>
    <row r="13691" ht="15" customHeight="1"/>
    <row r="13692" ht="15" customHeight="1"/>
    <row r="13693" ht="15" customHeight="1"/>
    <row r="13694" ht="15" customHeight="1"/>
    <row r="13695" ht="15" customHeight="1"/>
    <row r="13696" ht="15" customHeight="1"/>
    <row r="13697" ht="15" customHeight="1"/>
    <row r="13698" ht="15" customHeight="1"/>
    <row r="13699" ht="15" customHeight="1"/>
    <row r="13700" ht="15" customHeight="1"/>
    <row r="13701" ht="15" customHeight="1"/>
    <row r="13702" ht="15" customHeight="1"/>
    <row r="13703" ht="15" customHeight="1"/>
    <row r="13704" ht="15" customHeight="1"/>
    <row r="13705" ht="15" customHeight="1"/>
    <row r="13706" ht="15" customHeight="1"/>
    <row r="13707" ht="15" customHeight="1"/>
    <row r="13708" ht="15" customHeight="1"/>
    <row r="13709" ht="15" customHeight="1"/>
    <row r="13710" ht="15" customHeight="1"/>
    <row r="13711" ht="15" customHeight="1"/>
    <row r="13712" ht="15" customHeight="1"/>
    <row r="13713" ht="15" customHeight="1"/>
    <row r="13714" ht="15" customHeight="1"/>
    <row r="13715" ht="15" customHeight="1"/>
    <row r="13716" ht="15" customHeight="1"/>
    <row r="13717" ht="15" customHeight="1"/>
    <row r="13718" ht="15" customHeight="1"/>
    <row r="13719" ht="15" customHeight="1"/>
    <row r="13720" ht="15" customHeight="1"/>
    <row r="13721" ht="15" customHeight="1"/>
    <row r="13722" ht="15" customHeight="1"/>
    <row r="13723" ht="15" customHeight="1"/>
    <row r="13724" ht="15" customHeight="1"/>
    <row r="13725" ht="15" customHeight="1"/>
    <row r="13726" ht="15" customHeight="1"/>
    <row r="13727" ht="15" customHeight="1"/>
    <row r="13728" ht="15" customHeight="1"/>
    <row r="13729" ht="15" customHeight="1"/>
    <row r="13730" ht="15" customHeight="1"/>
    <row r="13731" ht="15" customHeight="1"/>
    <row r="13732" ht="15" customHeight="1"/>
    <row r="13733" ht="15" customHeight="1"/>
    <row r="13734" ht="15" customHeight="1"/>
    <row r="13735" ht="15" customHeight="1"/>
    <row r="13736" ht="15" customHeight="1"/>
    <row r="13737" ht="15" customHeight="1"/>
    <row r="13738" ht="15" customHeight="1"/>
    <row r="13739" ht="15" customHeight="1"/>
    <row r="13740" ht="15" customHeight="1"/>
    <row r="13741" ht="15" customHeight="1"/>
    <row r="13742" ht="15" customHeight="1"/>
    <row r="13743" ht="15" customHeight="1"/>
    <row r="13744" ht="15" customHeight="1"/>
    <row r="13745" ht="15" customHeight="1"/>
    <row r="13746" ht="15" customHeight="1"/>
    <row r="13747" ht="15" customHeight="1"/>
    <row r="13748" ht="15" customHeight="1"/>
    <row r="13749" ht="15" customHeight="1"/>
    <row r="13750" ht="15" customHeight="1"/>
    <row r="13751" ht="15" customHeight="1"/>
    <row r="13752" ht="15" customHeight="1"/>
    <row r="13753" ht="15" customHeight="1"/>
    <row r="13754" ht="15" customHeight="1"/>
    <row r="13755" ht="15" customHeight="1"/>
    <row r="13756" ht="15" customHeight="1"/>
    <row r="13757" ht="15" customHeight="1"/>
    <row r="13758" ht="15" customHeight="1"/>
    <row r="13759" ht="15" customHeight="1"/>
    <row r="13760" ht="15" customHeight="1"/>
    <row r="13761" ht="15" customHeight="1"/>
    <row r="13762" ht="15" customHeight="1"/>
    <row r="13763" ht="15" customHeight="1"/>
    <row r="13764" ht="15" customHeight="1"/>
    <row r="13765" ht="15" customHeight="1"/>
    <row r="13766" ht="15" customHeight="1"/>
    <row r="13767" ht="15" customHeight="1"/>
    <row r="13768" ht="15" customHeight="1"/>
    <row r="13769" ht="15" customHeight="1"/>
    <row r="13770" ht="15" customHeight="1"/>
    <row r="13771" ht="15" customHeight="1"/>
    <row r="13772" ht="15" customHeight="1"/>
    <row r="13773" ht="15" customHeight="1"/>
    <row r="13774" ht="15" customHeight="1"/>
    <row r="13775" ht="15" customHeight="1"/>
    <row r="13776" ht="15" customHeight="1"/>
    <row r="13777" ht="15" customHeight="1"/>
    <row r="13778" ht="15" customHeight="1"/>
    <row r="13779" ht="15" customHeight="1"/>
    <row r="13780" ht="15" customHeight="1"/>
    <row r="13781" ht="15" customHeight="1"/>
    <row r="13782" ht="15" customHeight="1"/>
    <row r="13783" ht="15" customHeight="1"/>
    <row r="13784" ht="15" customHeight="1"/>
    <row r="13785" ht="15" customHeight="1"/>
    <row r="13786" ht="15" customHeight="1"/>
    <row r="13787" ht="15" customHeight="1"/>
    <row r="13788" ht="15" customHeight="1"/>
    <row r="13789" ht="15" customHeight="1"/>
    <row r="13790" ht="15" customHeight="1"/>
    <row r="13791" ht="15" customHeight="1"/>
    <row r="13792" ht="15" customHeight="1"/>
    <row r="13793" ht="15" customHeight="1"/>
    <row r="13794" ht="15" customHeight="1"/>
    <row r="13795" ht="15" customHeight="1"/>
    <row r="13796" ht="15" customHeight="1"/>
    <row r="13797" ht="15" customHeight="1"/>
    <row r="13798" ht="15" customHeight="1"/>
    <row r="13799" ht="15" customHeight="1"/>
    <row r="13800" ht="15" customHeight="1"/>
    <row r="13801" ht="15" customHeight="1"/>
    <row r="13802" ht="15" customHeight="1"/>
    <row r="13803" ht="15" customHeight="1"/>
    <row r="13804" ht="15" customHeight="1"/>
    <row r="13805" ht="15" customHeight="1"/>
    <row r="13806" ht="15" customHeight="1"/>
    <row r="13807" ht="15" customHeight="1"/>
    <row r="13808" ht="15" customHeight="1"/>
    <row r="13809" ht="15" customHeight="1"/>
    <row r="13810" ht="15" customHeight="1"/>
    <row r="13811" ht="15" customHeight="1"/>
    <row r="13812" ht="15" customHeight="1"/>
    <row r="13813" ht="15" customHeight="1"/>
    <row r="13814" ht="15" customHeight="1"/>
    <row r="13815" ht="15" customHeight="1"/>
    <row r="13816" ht="15" customHeight="1"/>
    <row r="13817" ht="15" customHeight="1"/>
    <row r="13818" ht="15" customHeight="1"/>
    <row r="13819" ht="15" customHeight="1"/>
    <row r="13820" ht="15" customHeight="1"/>
    <row r="13821" ht="15" customHeight="1"/>
    <row r="13822" ht="15" customHeight="1"/>
    <row r="13823" ht="15" customHeight="1"/>
    <row r="13824" ht="15" customHeight="1"/>
    <row r="13825" ht="15" customHeight="1"/>
    <row r="13826" ht="15" customHeight="1"/>
    <row r="13827" ht="15" customHeight="1"/>
    <row r="13828" ht="15" customHeight="1"/>
    <row r="13829" ht="15" customHeight="1"/>
    <row r="13830" ht="15" customHeight="1"/>
    <row r="13831" ht="15" customHeight="1"/>
    <row r="13832" ht="15" customHeight="1"/>
    <row r="13833" ht="15" customHeight="1"/>
    <row r="13834" ht="15" customHeight="1"/>
    <row r="13835" ht="15" customHeight="1"/>
    <row r="13836" ht="15" customHeight="1"/>
    <row r="13837" ht="15" customHeight="1"/>
    <row r="13838" ht="15" customHeight="1"/>
    <row r="13839" ht="15" customHeight="1"/>
    <row r="13840" ht="15" customHeight="1"/>
    <row r="13841" ht="15" customHeight="1"/>
    <row r="13842" ht="15" customHeight="1"/>
    <row r="13843" ht="15" customHeight="1"/>
    <row r="13844" ht="15" customHeight="1"/>
    <row r="13845" ht="15" customHeight="1"/>
    <row r="13846" ht="15" customHeight="1"/>
    <row r="13847" ht="15" customHeight="1"/>
    <row r="13848" ht="15" customHeight="1"/>
    <row r="13849" ht="15" customHeight="1"/>
    <row r="13850" ht="15" customHeight="1"/>
    <row r="13851" ht="15" customHeight="1"/>
    <row r="13852" ht="15" customHeight="1"/>
    <row r="13853" ht="15" customHeight="1"/>
    <row r="13854" ht="15" customHeight="1"/>
    <row r="13855" ht="15" customHeight="1"/>
    <row r="13856" ht="15" customHeight="1"/>
    <row r="13857" ht="15" customHeight="1"/>
    <row r="13858" ht="15" customHeight="1"/>
    <row r="13859" ht="15" customHeight="1"/>
    <row r="13860" ht="15" customHeight="1"/>
    <row r="13861" ht="15" customHeight="1"/>
    <row r="13862" ht="15" customHeight="1"/>
    <row r="13863" ht="15" customHeight="1"/>
    <row r="13864" ht="15" customHeight="1"/>
    <row r="13865" ht="15" customHeight="1"/>
    <row r="13866" ht="15" customHeight="1"/>
    <row r="13867" ht="15" customHeight="1"/>
    <row r="13868" ht="15" customHeight="1"/>
    <row r="13869" ht="15" customHeight="1"/>
    <row r="13870" ht="15" customHeight="1"/>
    <row r="13871" ht="15" customHeight="1"/>
    <row r="13872" ht="15" customHeight="1"/>
    <row r="13873" ht="15" customHeight="1"/>
    <row r="13874" ht="15" customHeight="1"/>
    <row r="13875" ht="15" customHeight="1"/>
    <row r="13876" ht="15" customHeight="1"/>
    <row r="13877" ht="15" customHeight="1"/>
    <row r="13878" ht="15" customHeight="1"/>
    <row r="13879" ht="15" customHeight="1"/>
    <row r="13880" ht="15" customHeight="1"/>
    <row r="13881" ht="15" customHeight="1"/>
    <row r="13882" ht="15" customHeight="1"/>
    <row r="13883" ht="15" customHeight="1"/>
    <row r="13884" ht="15" customHeight="1"/>
    <row r="13885" ht="15" customHeight="1"/>
    <row r="13886" ht="15" customHeight="1"/>
    <row r="13887" ht="15" customHeight="1"/>
    <row r="13888" ht="15" customHeight="1"/>
    <row r="13889" ht="15" customHeight="1"/>
    <row r="13890" ht="15" customHeight="1"/>
    <row r="13891" ht="15" customHeight="1"/>
    <row r="13892" ht="15" customHeight="1"/>
    <row r="13893" ht="15" customHeight="1"/>
    <row r="13894" ht="15" customHeight="1"/>
    <row r="13895" ht="15" customHeight="1"/>
    <row r="13896" ht="15" customHeight="1"/>
    <row r="13897" ht="15" customHeight="1"/>
    <row r="13898" ht="15" customHeight="1"/>
    <row r="13899" ht="15" customHeight="1"/>
    <row r="13900" ht="15" customHeight="1"/>
    <row r="13901" ht="15" customHeight="1"/>
    <row r="13902" ht="15" customHeight="1"/>
    <row r="13903" ht="15" customHeight="1"/>
    <row r="13904" ht="15" customHeight="1"/>
    <row r="13905" ht="15" customHeight="1"/>
    <row r="13906" ht="15" customHeight="1"/>
    <row r="13907" ht="15" customHeight="1"/>
    <row r="13908" ht="15" customHeight="1"/>
    <row r="13909" ht="15" customHeight="1"/>
    <row r="13910" ht="15" customHeight="1"/>
    <row r="13911" ht="15" customHeight="1"/>
    <row r="13912" ht="15" customHeight="1"/>
    <row r="13913" ht="15" customHeight="1"/>
    <row r="13914" ht="15" customHeight="1"/>
    <row r="13915" ht="15" customHeight="1"/>
    <row r="13916" ht="15" customHeight="1"/>
    <row r="13917" ht="15" customHeight="1"/>
    <row r="13918" ht="15" customHeight="1"/>
    <row r="13919" ht="15" customHeight="1"/>
    <row r="13920" ht="15" customHeight="1"/>
    <row r="13921" ht="15" customHeight="1"/>
    <row r="13922" ht="15" customHeight="1"/>
    <row r="13923" ht="15" customHeight="1"/>
    <row r="13924" ht="15" customHeight="1"/>
    <row r="13925" ht="15" customHeight="1"/>
    <row r="13926" ht="15" customHeight="1"/>
    <row r="13927" ht="15" customHeight="1"/>
    <row r="13928" ht="15" customHeight="1"/>
    <row r="13929" ht="15" customHeight="1"/>
    <row r="13930" ht="15" customHeight="1"/>
    <row r="13931" ht="15" customHeight="1"/>
    <row r="13932" ht="15" customHeight="1"/>
    <row r="13933" ht="15" customHeight="1"/>
    <row r="13934" ht="15" customHeight="1"/>
    <row r="13935" ht="15" customHeight="1"/>
    <row r="13936" ht="15" customHeight="1"/>
    <row r="13937" ht="15" customHeight="1"/>
    <row r="13938" ht="15" customHeight="1"/>
    <row r="13939" ht="15" customHeight="1"/>
    <row r="13940" ht="15" customHeight="1"/>
    <row r="13941" ht="15" customHeight="1"/>
    <row r="13942" ht="15" customHeight="1"/>
    <row r="13943" ht="15" customHeight="1"/>
    <row r="13944" ht="15" customHeight="1"/>
    <row r="13945" ht="15" customHeight="1"/>
    <row r="13946" ht="15" customHeight="1"/>
    <row r="13947" ht="15" customHeight="1"/>
    <row r="13948" ht="15" customHeight="1"/>
    <row r="13949" ht="15" customHeight="1"/>
    <row r="13950" ht="15" customHeight="1"/>
    <row r="13951" ht="15" customHeight="1"/>
    <row r="13952" ht="15" customHeight="1"/>
    <row r="13953" ht="15" customHeight="1"/>
    <row r="13954" ht="15" customHeight="1"/>
    <row r="13955" ht="15" customHeight="1"/>
    <row r="13956" ht="15" customHeight="1"/>
    <row r="13957" ht="15" customHeight="1"/>
    <row r="13958" ht="15" customHeight="1"/>
    <row r="13959" ht="15" customHeight="1"/>
    <row r="13960" ht="15" customHeight="1"/>
    <row r="13961" ht="15" customHeight="1"/>
    <row r="13962" ht="15" customHeight="1"/>
    <row r="13963" ht="15" customHeight="1"/>
    <row r="13964" ht="15" customHeight="1"/>
    <row r="13965" ht="15" customHeight="1"/>
    <row r="13966" ht="15" customHeight="1"/>
    <row r="13967" ht="15" customHeight="1"/>
    <row r="13968" ht="15" customHeight="1"/>
    <row r="13969" ht="15" customHeight="1"/>
    <row r="13970" ht="15" customHeight="1"/>
    <row r="13971" ht="15" customHeight="1"/>
    <row r="13972" ht="15" customHeight="1"/>
    <row r="13973" ht="15" customHeight="1"/>
    <row r="13974" ht="15" customHeight="1"/>
    <row r="13975" ht="15" customHeight="1"/>
    <row r="13976" ht="15" customHeight="1"/>
    <row r="13977" ht="15" customHeight="1"/>
    <row r="13978" ht="15" customHeight="1"/>
    <row r="13979" ht="15" customHeight="1"/>
    <row r="13980" ht="15" customHeight="1"/>
    <row r="13981" ht="15" customHeight="1"/>
    <row r="13982" ht="15" customHeight="1"/>
    <row r="13983" ht="15" customHeight="1"/>
    <row r="13984" ht="15" customHeight="1"/>
    <row r="13985" ht="15" customHeight="1"/>
    <row r="13986" ht="15" customHeight="1"/>
    <row r="13987" ht="15" customHeight="1"/>
    <row r="13988" ht="15" customHeight="1"/>
    <row r="13989" ht="15" customHeight="1"/>
    <row r="13990" ht="15" customHeight="1"/>
    <row r="13991" ht="15" customHeight="1"/>
    <row r="13992" ht="15" customHeight="1"/>
    <row r="13993" ht="15" customHeight="1"/>
    <row r="13994" ht="15" customHeight="1"/>
    <row r="13995" ht="15" customHeight="1"/>
    <row r="13996" ht="15" customHeight="1"/>
    <row r="13997" ht="15" customHeight="1"/>
    <row r="13998" ht="15" customHeight="1"/>
    <row r="13999" ht="15" customHeight="1"/>
    <row r="14000" ht="15" customHeight="1"/>
    <row r="14001" ht="15" customHeight="1"/>
    <row r="14002" ht="15" customHeight="1"/>
    <row r="14003" ht="15" customHeight="1"/>
    <row r="14004" ht="15" customHeight="1"/>
    <row r="14005" ht="15" customHeight="1"/>
    <row r="14006" ht="15" customHeight="1"/>
    <row r="14007" ht="15" customHeight="1"/>
    <row r="14008" ht="15" customHeight="1"/>
    <row r="14009" ht="15" customHeight="1"/>
    <row r="14010" ht="15" customHeight="1"/>
    <row r="14011" ht="15" customHeight="1"/>
    <row r="14012" ht="15" customHeight="1"/>
    <row r="14013" ht="15" customHeight="1"/>
    <row r="14014" ht="15" customHeight="1"/>
    <row r="14015" ht="15" customHeight="1"/>
    <row r="14016" ht="15" customHeight="1"/>
    <row r="14017" ht="15" customHeight="1"/>
    <row r="14018" ht="15" customHeight="1"/>
    <row r="14019" ht="15" customHeight="1"/>
    <row r="14020" ht="15" customHeight="1"/>
    <row r="14021" ht="15" customHeight="1"/>
    <row r="14022" ht="15" customHeight="1"/>
    <row r="14023" ht="15" customHeight="1"/>
    <row r="14024" ht="15" customHeight="1"/>
    <row r="14025" ht="15" customHeight="1"/>
    <row r="14026" ht="15" customHeight="1"/>
    <row r="14027" ht="15" customHeight="1"/>
    <row r="14028" ht="15" customHeight="1"/>
    <row r="14029" ht="15" customHeight="1"/>
    <row r="14030" ht="15" customHeight="1"/>
    <row r="14031" ht="15" customHeight="1"/>
    <row r="14032" ht="15" customHeight="1"/>
    <row r="14033" ht="15" customHeight="1"/>
    <row r="14034" ht="15" customHeight="1"/>
    <row r="14035" ht="15" customHeight="1"/>
    <row r="14036" ht="15" customHeight="1"/>
    <row r="14037" ht="15" customHeight="1"/>
    <row r="14038" ht="15" customHeight="1"/>
    <row r="14039" ht="15" customHeight="1"/>
    <row r="14040" ht="15" customHeight="1"/>
    <row r="14041" ht="15" customHeight="1"/>
    <row r="14042" ht="15" customHeight="1"/>
    <row r="14043" ht="15" customHeight="1"/>
    <row r="14044" ht="15" customHeight="1"/>
    <row r="14045" ht="15" customHeight="1"/>
    <row r="14046" ht="15" customHeight="1"/>
    <row r="14047" ht="15" customHeight="1"/>
    <row r="14048" ht="15" customHeight="1"/>
    <row r="14049" ht="15" customHeight="1"/>
    <row r="14050" ht="15" customHeight="1"/>
    <row r="14051" ht="15" customHeight="1"/>
    <row r="14052" ht="15" customHeight="1"/>
    <row r="14053" ht="15" customHeight="1"/>
    <row r="14054" ht="15" customHeight="1"/>
    <row r="14055" ht="15" customHeight="1"/>
    <row r="14056" ht="15" customHeight="1"/>
    <row r="14057" ht="15" customHeight="1"/>
    <row r="14058" ht="15" customHeight="1"/>
    <row r="14059" ht="15" customHeight="1"/>
    <row r="14060" ht="15" customHeight="1"/>
    <row r="14061" ht="15" customHeight="1"/>
    <row r="14062" ht="15" customHeight="1"/>
    <row r="14063" ht="15" customHeight="1"/>
    <row r="14064" ht="15" customHeight="1"/>
    <row r="14065" ht="15" customHeight="1"/>
    <row r="14066" ht="15" customHeight="1"/>
    <row r="14067" ht="15" customHeight="1"/>
    <row r="14068" ht="15" customHeight="1"/>
    <row r="14069" ht="15" customHeight="1"/>
    <row r="14070" ht="15" customHeight="1"/>
    <row r="14071" ht="15" customHeight="1"/>
    <row r="14072" ht="15" customHeight="1"/>
    <row r="14073" ht="15" customHeight="1"/>
    <row r="14074" ht="15" customHeight="1"/>
    <row r="14075" ht="15" customHeight="1"/>
    <row r="14076" ht="15" customHeight="1"/>
    <row r="14077" ht="15" customHeight="1"/>
    <row r="14078" ht="15" customHeight="1"/>
    <row r="14079" ht="15" customHeight="1"/>
    <row r="14080" ht="15" customHeight="1"/>
    <row r="14081" ht="15" customHeight="1"/>
    <row r="14082" ht="15" customHeight="1"/>
    <row r="14083" ht="15" customHeight="1"/>
    <row r="14084" ht="15" customHeight="1"/>
    <row r="14085" ht="15" customHeight="1"/>
    <row r="14086" ht="15" customHeight="1"/>
    <row r="14087" ht="15" customHeight="1"/>
    <row r="14088" ht="15" customHeight="1"/>
    <row r="14089" ht="15" customHeight="1"/>
    <row r="14090" ht="15" customHeight="1"/>
    <row r="14091" ht="15" customHeight="1"/>
    <row r="14092" ht="15" customHeight="1"/>
    <row r="14093" ht="15" customHeight="1"/>
    <row r="14094" ht="15" customHeight="1"/>
    <row r="14095" ht="15" customHeight="1"/>
    <row r="14096" ht="15" customHeight="1"/>
    <row r="14097" ht="15" customHeight="1"/>
    <row r="14098" ht="15" customHeight="1"/>
    <row r="14099" ht="15" customHeight="1"/>
    <row r="14100" ht="15" customHeight="1"/>
    <row r="14101" ht="15" customHeight="1"/>
    <row r="14102" ht="15" customHeight="1"/>
    <row r="14103" ht="15" customHeight="1"/>
    <row r="14104" ht="15" customHeight="1"/>
    <row r="14105" ht="15" customHeight="1"/>
    <row r="14106" ht="15" customHeight="1"/>
    <row r="14107" ht="15" customHeight="1"/>
    <row r="14108" ht="15" customHeight="1"/>
    <row r="14109" ht="15" customHeight="1"/>
    <row r="14110" ht="15" customHeight="1"/>
    <row r="14111" ht="15" customHeight="1"/>
    <row r="14112" ht="15" customHeight="1"/>
    <row r="14113" ht="15" customHeight="1"/>
    <row r="14114" ht="15" customHeight="1"/>
    <row r="14115" ht="15" customHeight="1"/>
    <row r="14116" ht="15" customHeight="1"/>
    <row r="14117" ht="15" customHeight="1"/>
    <row r="14118" ht="15" customHeight="1"/>
    <row r="14119" ht="15" customHeight="1"/>
    <row r="14120" ht="15" customHeight="1"/>
    <row r="14121" ht="15" customHeight="1"/>
    <row r="14122" ht="15" customHeight="1"/>
    <row r="14123" ht="15" customHeight="1"/>
    <row r="14124" ht="15" customHeight="1"/>
    <row r="14125" ht="15" customHeight="1"/>
    <row r="14126" ht="15" customHeight="1"/>
    <row r="14127" ht="15" customHeight="1"/>
    <row r="14128" ht="15" customHeight="1"/>
    <row r="14129" ht="15" customHeight="1"/>
    <row r="14130" ht="15" customHeight="1"/>
    <row r="14131" ht="15" customHeight="1"/>
    <row r="14132" ht="15" customHeight="1"/>
    <row r="14133" ht="15" customHeight="1"/>
    <row r="14134" ht="15" customHeight="1"/>
    <row r="14135" ht="15" customHeight="1"/>
    <row r="14136" ht="15" customHeight="1"/>
    <row r="14137" ht="15" customHeight="1"/>
    <row r="14138" ht="15" customHeight="1"/>
    <row r="14139" ht="15" customHeight="1"/>
    <row r="14140" ht="15" customHeight="1"/>
    <row r="14141" ht="15" customHeight="1"/>
    <row r="14142" ht="15" customHeight="1"/>
    <row r="14143" ht="15" customHeight="1"/>
    <row r="14144" ht="15" customHeight="1"/>
    <row r="14145" ht="15" customHeight="1"/>
    <row r="14146" ht="15" customHeight="1"/>
    <row r="14147" ht="15" customHeight="1"/>
    <row r="14148" ht="15" customHeight="1"/>
    <row r="14149" ht="15" customHeight="1"/>
    <row r="14150" ht="15" customHeight="1"/>
    <row r="14151" ht="15" customHeight="1"/>
    <row r="14152" ht="15" customHeight="1"/>
    <row r="14153" ht="15" customHeight="1"/>
    <row r="14154" ht="15" customHeight="1"/>
    <row r="14155" ht="15" customHeight="1"/>
    <row r="14156" ht="15" customHeight="1"/>
    <row r="14157" ht="15" customHeight="1"/>
    <row r="14158" ht="15" customHeight="1"/>
    <row r="14159" ht="15" customHeight="1"/>
    <row r="14160" ht="15" customHeight="1"/>
    <row r="14161" ht="15" customHeight="1"/>
    <row r="14162" ht="15" customHeight="1"/>
    <row r="14163" ht="15" customHeight="1"/>
    <row r="14164" ht="15" customHeight="1"/>
    <row r="14165" ht="15" customHeight="1"/>
    <row r="14166" ht="15" customHeight="1"/>
    <row r="14167" ht="15" customHeight="1"/>
    <row r="14168" ht="15" customHeight="1"/>
    <row r="14169" ht="15" customHeight="1"/>
    <row r="14170" ht="15" customHeight="1"/>
    <row r="14171" ht="15" customHeight="1"/>
    <row r="14172" ht="15" customHeight="1"/>
    <row r="14173" ht="15" customHeight="1"/>
    <row r="14174" ht="15" customHeight="1"/>
    <row r="14175" ht="15" customHeight="1"/>
    <row r="14176" ht="15" customHeight="1"/>
    <row r="14177" ht="15" customHeight="1"/>
    <row r="14178" ht="15" customHeight="1"/>
    <row r="14179" ht="15" customHeight="1"/>
    <row r="14180" ht="15" customHeight="1"/>
    <row r="14181" ht="15" customHeight="1"/>
    <row r="14182" ht="15" customHeight="1"/>
    <row r="14183" ht="15" customHeight="1"/>
    <row r="14184" ht="15" customHeight="1"/>
    <row r="14185" ht="15" customHeight="1"/>
    <row r="14186" ht="15" customHeight="1"/>
    <row r="14187" ht="15" customHeight="1"/>
    <row r="14188" ht="15" customHeight="1"/>
    <row r="14189" ht="15" customHeight="1"/>
    <row r="14190" ht="15" customHeight="1"/>
    <row r="14191" ht="15" customHeight="1"/>
    <row r="14192" ht="15" customHeight="1"/>
    <row r="14193" ht="15" customHeight="1"/>
    <row r="14194" ht="15" customHeight="1"/>
    <row r="14195" ht="15" customHeight="1"/>
    <row r="14196" ht="15" customHeight="1"/>
    <row r="14197" ht="15" customHeight="1"/>
    <row r="14198" ht="15" customHeight="1"/>
    <row r="14199" ht="15" customHeight="1"/>
    <row r="14200" ht="15" customHeight="1"/>
    <row r="14201" ht="15" customHeight="1"/>
    <row r="14202" ht="15" customHeight="1"/>
    <row r="14203" ht="15" customHeight="1"/>
    <row r="14204" ht="15" customHeight="1"/>
    <row r="14205" ht="15" customHeight="1"/>
    <row r="14206" ht="15" customHeight="1"/>
    <row r="14207" ht="15" customHeight="1"/>
    <row r="14208" ht="15" customHeight="1"/>
    <row r="14209" ht="15" customHeight="1"/>
    <row r="14210" ht="15" customHeight="1"/>
    <row r="14211" ht="15" customHeight="1"/>
    <row r="14212" ht="15" customHeight="1"/>
    <row r="14213" ht="15" customHeight="1"/>
    <row r="14214" ht="15" customHeight="1"/>
    <row r="14215" ht="15" customHeight="1"/>
    <row r="14216" ht="15" customHeight="1"/>
    <row r="14217" ht="15" customHeight="1"/>
    <row r="14218" ht="15" customHeight="1"/>
    <row r="14219" ht="15" customHeight="1"/>
    <row r="14220" ht="15" customHeight="1"/>
    <row r="14221" ht="15" customHeight="1"/>
    <row r="14222" ht="15" customHeight="1"/>
    <row r="14223" ht="15" customHeight="1"/>
    <row r="14224" ht="15" customHeight="1"/>
    <row r="14225" ht="15" customHeight="1"/>
    <row r="14226" ht="15" customHeight="1"/>
    <row r="14227" ht="15" customHeight="1"/>
    <row r="14228" ht="15" customHeight="1"/>
    <row r="14229" ht="15" customHeight="1"/>
    <row r="14230" ht="15" customHeight="1"/>
    <row r="14231" ht="15" customHeight="1"/>
    <row r="14232" ht="15" customHeight="1"/>
    <row r="14233" ht="15" customHeight="1"/>
    <row r="14234" ht="15" customHeight="1"/>
    <row r="14235" ht="15" customHeight="1"/>
    <row r="14236" ht="15" customHeight="1"/>
    <row r="14237" ht="15" customHeight="1"/>
    <row r="14238" ht="15" customHeight="1"/>
    <row r="14239" ht="15" customHeight="1"/>
    <row r="14240" ht="15" customHeight="1"/>
    <row r="14241" ht="15" customHeight="1"/>
    <row r="14242" ht="15" customHeight="1"/>
    <row r="14243" ht="15" customHeight="1"/>
    <row r="14244" ht="15" customHeight="1"/>
    <row r="14245" ht="15" customHeight="1"/>
    <row r="14246" ht="15" customHeight="1"/>
    <row r="14247" ht="15" customHeight="1"/>
    <row r="14248" ht="15" customHeight="1"/>
    <row r="14249" ht="15" customHeight="1"/>
    <row r="14250" ht="15" customHeight="1"/>
    <row r="14251" ht="15" customHeight="1"/>
    <row r="14252" ht="15" customHeight="1"/>
    <row r="14253" ht="15" customHeight="1"/>
    <row r="14254" ht="15" customHeight="1"/>
    <row r="14255" ht="15" customHeight="1"/>
    <row r="14256" ht="15" customHeight="1"/>
    <row r="14257" ht="15" customHeight="1"/>
    <row r="14258" ht="15" customHeight="1"/>
    <row r="14259" ht="15" customHeight="1"/>
    <row r="14260" ht="15" customHeight="1"/>
    <row r="14261" ht="15" customHeight="1"/>
    <row r="14262" ht="15" customHeight="1"/>
    <row r="14263" ht="15" customHeight="1"/>
    <row r="14264" ht="15" customHeight="1"/>
    <row r="14265" ht="15" customHeight="1"/>
    <row r="14266" ht="15" customHeight="1"/>
    <row r="14267" ht="15" customHeight="1"/>
    <row r="14268" ht="15" customHeight="1"/>
    <row r="14269" ht="15" customHeight="1"/>
    <row r="14270" ht="15" customHeight="1"/>
    <row r="14271" ht="15" customHeight="1"/>
    <row r="14272" ht="15" customHeight="1"/>
    <row r="14273" ht="15" customHeight="1"/>
    <row r="14274" ht="15" customHeight="1"/>
    <row r="14275" ht="15" customHeight="1"/>
    <row r="14276" ht="15" customHeight="1"/>
    <row r="14277" ht="15" customHeight="1"/>
    <row r="14278" ht="15" customHeight="1"/>
    <row r="14279" ht="15" customHeight="1"/>
    <row r="14280" ht="15" customHeight="1"/>
    <row r="14281" ht="15" customHeight="1"/>
    <row r="14282" ht="15" customHeight="1"/>
    <row r="14283" ht="15" customHeight="1"/>
    <row r="14284" ht="15" customHeight="1"/>
    <row r="14285" ht="15" customHeight="1"/>
    <row r="14286" ht="15" customHeight="1"/>
    <row r="14287" ht="15" customHeight="1"/>
    <row r="14288" ht="15" customHeight="1"/>
    <row r="14289" ht="15" customHeight="1"/>
    <row r="14290" ht="15" customHeight="1"/>
    <row r="14291" ht="15" customHeight="1"/>
    <row r="14292" ht="15" customHeight="1"/>
    <row r="14293" ht="15" customHeight="1"/>
    <row r="14294" ht="15" customHeight="1"/>
    <row r="14295" ht="15" customHeight="1"/>
    <row r="14296" ht="15" customHeight="1"/>
    <row r="14297" ht="15" customHeight="1"/>
    <row r="14298" ht="15" customHeight="1"/>
    <row r="14299" ht="15" customHeight="1"/>
    <row r="14300" ht="15" customHeight="1"/>
    <row r="14301" ht="15" customHeight="1"/>
    <row r="14302" ht="15" customHeight="1"/>
    <row r="14303" ht="15" customHeight="1"/>
    <row r="14304" ht="15" customHeight="1"/>
    <row r="14305" ht="15" customHeight="1"/>
    <row r="14306" ht="15" customHeight="1"/>
    <row r="14307" ht="15" customHeight="1"/>
    <row r="14308" ht="15" customHeight="1"/>
    <row r="14309" ht="15" customHeight="1"/>
    <row r="14310" ht="15" customHeight="1"/>
    <row r="14311" ht="15" customHeight="1"/>
    <row r="14312" ht="15" customHeight="1"/>
    <row r="14313" ht="15" customHeight="1"/>
    <row r="14314" ht="15" customHeight="1"/>
    <row r="14315" ht="15" customHeight="1"/>
    <row r="14316" ht="15" customHeight="1"/>
    <row r="14317" ht="15" customHeight="1"/>
    <row r="14318" ht="15" customHeight="1"/>
    <row r="14319" ht="15" customHeight="1"/>
    <row r="14320" ht="15" customHeight="1"/>
    <row r="14321" ht="15" customHeight="1"/>
    <row r="14322" ht="15" customHeight="1"/>
    <row r="14323" ht="15" customHeight="1"/>
    <row r="14324" ht="15" customHeight="1"/>
    <row r="14325" ht="15" customHeight="1"/>
    <row r="14326" ht="15" customHeight="1"/>
    <row r="14327" ht="15" customHeight="1"/>
    <row r="14328" ht="15" customHeight="1"/>
    <row r="14329" ht="15" customHeight="1"/>
    <row r="14330" ht="15" customHeight="1"/>
    <row r="14331" ht="15" customHeight="1"/>
    <row r="14332" ht="15" customHeight="1"/>
    <row r="14333" ht="15" customHeight="1"/>
    <row r="14334" ht="15" customHeight="1"/>
    <row r="14335" ht="15" customHeight="1"/>
    <row r="14336" ht="15" customHeight="1"/>
    <row r="14337" ht="15" customHeight="1"/>
    <row r="14338" ht="15" customHeight="1"/>
    <row r="14339" ht="15" customHeight="1"/>
    <row r="14340" ht="15" customHeight="1"/>
    <row r="14341" ht="15" customHeight="1"/>
    <row r="14342" ht="15" customHeight="1"/>
    <row r="14343" ht="15" customHeight="1"/>
    <row r="14344" ht="15" customHeight="1"/>
    <row r="14345" ht="15" customHeight="1"/>
    <row r="14346" ht="15" customHeight="1"/>
    <row r="14347" ht="15" customHeight="1"/>
    <row r="14348" ht="15" customHeight="1"/>
    <row r="14349" ht="15" customHeight="1"/>
    <row r="14350" ht="15" customHeight="1"/>
    <row r="14351" ht="15" customHeight="1"/>
    <row r="14352" ht="15" customHeight="1"/>
    <row r="14353" ht="15" customHeight="1"/>
    <row r="14354" ht="15" customHeight="1"/>
    <row r="14355" ht="15" customHeight="1"/>
    <row r="14356" ht="15" customHeight="1"/>
    <row r="14357" ht="15" customHeight="1"/>
    <row r="14358" ht="15" customHeight="1"/>
    <row r="14359" ht="15" customHeight="1"/>
    <row r="14360" ht="15" customHeight="1"/>
    <row r="14361" ht="15" customHeight="1"/>
    <row r="14362" ht="15" customHeight="1"/>
    <row r="14363" ht="15" customHeight="1"/>
    <row r="14364" ht="15" customHeight="1"/>
    <row r="14365" ht="15" customHeight="1"/>
    <row r="14366" ht="15" customHeight="1"/>
    <row r="14367" ht="15" customHeight="1"/>
    <row r="14368" ht="15" customHeight="1"/>
    <row r="14369" ht="15" customHeight="1"/>
    <row r="14370" ht="15" customHeight="1"/>
    <row r="14371" ht="15" customHeight="1"/>
    <row r="14372" ht="15" customHeight="1"/>
    <row r="14373" ht="15" customHeight="1"/>
    <row r="14374" ht="15" customHeight="1"/>
    <row r="14375" ht="15" customHeight="1"/>
    <row r="14376" ht="15" customHeight="1"/>
    <row r="14377" ht="15" customHeight="1"/>
    <row r="14378" ht="15" customHeight="1"/>
    <row r="14379" ht="15" customHeight="1"/>
    <row r="14380" ht="15" customHeight="1"/>
    <row r="14381" ht="15" customHeight="1"/>
    <row r="14382" ht="15" customHeight="1"/>
    <row r="14383" ht="15" customHeight="1"/>
    <row r="14384" ht="15" customHeight="1"/>
    <row r="14385" ht="15" customHeight="1"/>
    <row r="14386" ht="15" customHeight="1"/>
    <row r="14387" ht="15" customHeight="1"/>
    <row r="14388" ht="15" customHeight="1"/>
    <row r="14389" ht="15" customHeight="1"/>
    <row r="14390" ht="15" customHeight="1"/>
    <row r="14391" ht="15" customHeight="1"/>
    <row r="14392" ht="15" customHeight="1"/>
    <row r="14393" ht="15" customHeight="1"/>
    <row r="14394" ht="15" customHeight="1"/>
    <row r="14395" ht="15" customHeight="1"/>
    <row r="14396" ht="15" customHeight="1"/>
    <row r="14397" ht="15" customHeight="1"/>
    <row r="14398" ht="15" customHeight="1"/>
    <row r="14399" ht="15" customHeight="1"/>
    <row r="14400" ht="15" customHeight="1"/>
    <row r="14401" ht="15" customHeight="1"/>
    <row r="14402" ht="15" customHeight="1"/>
    <row r="14403" ht="15" customHeight="1"/>
    <row r="14404" ht="15" customHeight="1"/>
    <row r="14405" ht="15" customHeight="1"/>
    <row r="14406" ht="15" customHeight="1"/>
    <row r="14407" ht="15" customHeight="1"/>
    <row r="14408" ht="15" customHeight="1"/>
    <row r="14409" ht="15" customHeight="1"/>
    <row r="14410" ht="15" customHeight="1"/>
    <row r="14411" ht="15" customHeight="1"/>
    <row r="14412" ht="15" customHeight="1"/>
    <row r="14413" ht="15" customHeight="1"/>
    <row r="14414" ht="15" customHeight="1"/>
    <row r="14415" ht="15" customHeight="1"/>
    <row r="14416" ht="15" customHeight="1"/>
    <row r="14417" ht="15" customHeight="1"/>
    <row r="14418" ht="15" customHeight="1"/>
    <row r="14419" ht="15" customHeight="1"/>
    <row r="14420" ht="15" customHeight="1"/>
    <row r="14421" ht="15" customHeight="1"/>
    <row r="14422" ht="15" customHeight="1"/>
    <row r="14423" ht="15" customHeight="1"/>
    <row r="14424" ht="15" customHeight="1"/>
    <row r="14425" ht="15" customHeight="1"/>
    <row r="14426" ht="15" customHeight="1"/>
    <row r="14427" ht="15" customHeight="1"/>
    <row r="14428" ht="15" customHeight="1"/>
    <row r="14429" ht="15" customHeight="1"/>
    <row r="14430" ht="15" customHeight="1"/>
    <row r="14431" ht="15" customHeight="1"/>
    <row r="14432" ht="15" customHeight="1"/>
    <row r="14433" ht="15" customHeight="1"/>
    <row r="14434" ht="15" customHeight="1"/>
    <row r="14435" ht="15" customHeight="1"/>
    <row r="14436" ht="15" customHeight="1"/>
    <row r="14437" ht="15" customHeight="1"/>
    <row r="14438" ht="15" customHeight="1"/>
    <row r="14439" ht="15" customHeight="1"/>
    <row r="14440" ht="15" customHeight="1"/>
    <row r="14441" ht="15" customHeight="1"/>
    <row r="14442" ht="15" customHeight="1"/>
    <row r="14443" ht="15" customHeight="1"/>
    <row r="14444" ht="15" customHeight="1"/>
    <row r="14445" ht="15" customHeight="1"/>
    <row r="14446" ht="15" customHeight="1"/>
    <row r="14447" ht="15" customHeight="1"/>
    <row r="14448" ht="15" customHeight="1"/>
    <row r="14449" ht="15" customHeight="1"/>
    <row r="14450" ht="15" customHeight="1"/>
    <row r="14451" ht="15" customHeight="1"/>
    <row r="14452" ht="15" customHeight="1"/>
    <row r="14453" ht="15" customHeight="1"/>
    <row r="14454" ht="15" customHeight="1"/>
    <row r="14455" ht="15" customHeight="1"/>
    <row r="14456" ht="15" customHeight="1"/>
    <row r="14457" ht="15" customHeight="1"/>
    <row r="14458" ht="15" customHeight="1"/>
    <row r="14459" ht="15" customHeight="1"/>
    <row r="14460" ht="15" customHeight="1"/>
    <row r="14461" ht="15" customHeight="1"/>
    <row r="14462" ht="15" customHeight="1"/>
    <row r="14463" ht="15" customHeight="1"/>
    <row r="14464" ht="15" customHeight="1"/>
    <row r="14465" ht="15" customHeight="1"/>
    <row r="14466" ht="15" customHeight="1"/>
    <row r="14467" ht="15" customHeight="1"/>
    <row r="14468" ht="15" customHeight="1"/>
    <row r="14469" ht="15" customHeight="1"/>
    <row r="14470" ht="15" customHeight="1"/>
    <row r="14471" ht="15" customHeight="1"/>
    <row r="14472" ht="15" customHeight="1"/>
    <row r="14473" ht="15" customHeight="1"/>
    <row r="14474" ht="15" customHeight="1"/>
    <row r="14475" ht="15" customHeight="1"/>
    <row r="14476" ht="15" customHeight="1"/>
    <row r="14477" ht="15" customHeight="1"/>
    <row r="14478" ht="15" customHeight="1"/>
    <row r="14479" ht="15" customHeight="1"/>
    <row r="14480" ht="15" customHeight="1"/>
    <row r="14481" ht="15" customHeight="1"/>
    <row r="14482" ht="15" customHeight="1"/>
    <row r="14483" ht="15" customHeight="1"/>
    <row r="14484" ht="15" customHeight="1"/>
    <row r="14485" ht="15" customHeight="1"/>
    <row r="14486" ht="15" customHeight="1"/>
    <row r="14487" ht="15" customHeight="1"/>
    <row r="14488" ht="15" customHeight="1"/>
    <row r="14489" ht="15" customHeight="1"/>
    <row r="14490" ht="15" customHeight="1"/>
    <row r="14491" ht="15" customHeight="1"/>
    <row r="14492" ht="15" customHeight="1"/>
    <row r="14493" ht="15" customHeight="1"/>
    <row r="14494" ht="15" customHeight="1"/>
    <row r="14495" ht="15" customHeight="1"/>
    <row r="14496" ht="15" customHeight="1"/>
    <row r="14497" ht="15" customHeight="1"/>
    <row r="14498" ht="15" customHeight="1"/>
    <row r="14499" ht="15" customHeight="1"/>
    <row r="14500" ht="15" customHeight="1"/>
    <row r="14501" ht="15" customHeight="1"/>
    <row r="14502" ht="15" customHeight="1"/>
    <row r="14503" ht="15" customHeight="1"/>
    <row r="14504" ht="15" customHeight="1"/>
    <row r="14505" ht="15" customHeight="1"/>
    <row r="14506" ht="15" customHeight="1"/>
    <row r="14507" ht="15" customHeight="1"/>
    <row r="14508" ht="15" customHeight="1"/>
    <row r="14509" ht="15" customHeight="1"/>
    <row r="14510" ht="15" customHeight="1"/>
    <row r="14511" ht="15" customHeight="1"/>
    <row r="14512" ht="15" customHeight="1"/>
    <row r="14513" ht="15" customHeight="1"/>
    <row r="14514" ht="15" customHeight="1"/>
    <row r="14515" ht="15" customHeight="1"/>
    <row r="14516" ht="15" customHeight="1"/>
    <row r="14517" ht="15" customHeight="1"/>
    <row r="14518" ht="15" customHeight="1"/>
    <row r="14519" ht="15" customHeight="1"/>
    <row r="14520" ht="15" customHeight="1"/>
    <row r="14521" ht="15" customHeight="1"/>
    <row r="14522" ht="15" customHeight="1"/>
    <row r="14523" ht="15" customHeight="1"/>
    <row r="14524" ht="15" customHeight="1"/>
    <row r="14525" ht="15" customHeight="1"/>
    <row r="14526" ht="15" customHeight="1"/>
    <row r="14527" ht="15" customHeight="1"/>
    <row r="14528" ht="15" customHeight="1"/>
    <row r="14529" ht="15" customHeight="1"/>
    <row r="14530" ht="15" customHeight="1"/>
    <row r="14531" ht="15" customHeight="1"/>
    <row r="14532" ht="15" customHeight="1"/>
    <row r="14533" ht="15" customHeight="1"/>
    <row r="14534" ht="15" customHeight="1"/>
    <row r="14535" ht="15" customHeight="1"/>
    <row r="14536" ht="15" customHeight="1"/>
    <row r="14537" ht="15" customHeight="1"/>
    <row r="14538" ht="15" customHeight="1"/>
    <row r="14539" ht="15" customHeight="1"/>
    <row r="14540" ht="15" customHeight="1"/>
    <row r="14541" ht="15" customHeight="1"/>
    <row r="14542" ht="15" customHeight="1"/>
    <row r="14543" ht="15" customHeight="1"/>
    <row r="14544" ht="15" customHeight="1"/>
    <row r="14545" ht="15" customHeight="1"/>
    <row r="14546" ht="15" customHeight="1"/>
    <row r="14547" ht="15" customHeight="1"/>
    <row r="14548" ht="15" customHeight="1"/>
    <row r="14549" ht="15" customHeight="1"/>
    <row r="14550" ht="15" customHeight="1"/>
    <row r="14551" ht="15" customHeight="1"/>
    <row r="14552" ht="15" customHeight="1"/>
    <row r="14553" ht="15" customHeight="1"/>
    <row r="14554" ht="15" customHeight="1"/>
    <row r="14555" ht="15" customHeight="1"/>
    <row r="14556" ht="15" customHeight="1"/>
    <row r="14557" ht="15" customHeight="1"/>
    <row r="14558" ht="15" customHeight="1"/>
    <row r="14559" ht="15" customHeight="1"/>
    <row r="14560" ht="15" customHeight="1"/>
    <row r="14561" ht="15" customHeight="1"/>
    <row r="14562" ht="15" customHeight="1"/>
    <row r="14563" ht="15" customHeight="1"/>
    <row r="14564" ht="15" customHeight="1"/>
    <row r="14565" ht="15" customHeight="1"/>
    <row r="14566" ht="15" customHeight="1"/>
    <row r="14567" ht="15" customHeight="1"/>
    <row r="14568" ht="15" customHeight="1"/>
    <row r="14569" ht="15" customHeight="1"/>
    <row r="14570" ht="15" customHeight="1"/>
    <row r="14571" ht="15" customHeight="1"/>
    <row r="14572" ht="15" customHeight="1"/>
    <row r="14573" ht="15" customHeight="1"/>
    <row r="14574" ht="15" customHeight="1"/>
    <row r="14575" ht="15" customHeight="1"/>
    <row r="14576" ht="15" customHeight="1"/>
    <row r="14577" ht="15" customHeight="1"/>
    <row r="14578" ht="15" customHeight="1"/>
    <row r="14579" ht="15" customHeight="1"/>
    <row r="14580" ht="15" customHeight="1"/>
    <row r="14581" ht="15" customHeight="1"/>
    <row r="14582" ht="15" customHeight="1"/>
    <row r="14583" ht="15" customHeight="1"/>
    <row r="14584" ht="15" customHeight="1"/>
    <row r="14585" ht="15" customHeight="1"/>
    <row r="14586" ht="15" customHeight="1"/>
    <row r="14587" ht="15" customHeight="1"/>
    <row r="14588" ht="15" customHeight="1"/>
    <row r="14589" ht="15" customHeight="1"/>
    <row r="14590" ht="15" customHeight="1"/>
    <row r="14591" ht="15" customHeight="1"/>
    <row r="14592" ht="15" customHeight="1"/>
    <row r="14593" ht="15" customHeight="1"/>
    <row r="14594" ht="15" customHeight="1"/>
    <row r="14595" ht="15" customHeight="1"/>
    <row r="14596" ht="15" customHeight="1"/>
    <row r="14597" ht="15" customHeight="1"/>
    <row r="14598" ht="15" customHeight="1"/>
    <row r="14599" ht="15" customHeight="1"/>
    <row r="14600" ht="15" customHeight="1"/>
    <row r="14601" ht="15" customHeight="1"/>
    <row r="14602" ht="15" customHeight="1"/>
    <row r="14603" ht="15" customHeight="1"/>
    <row r="14604" ht="15" customHeight="1"/>
    <row r="14605" ht="15" customHeight="1"/>
    <row r="14606" ht="15" customHeight="1"/>
    <row r="14607" ht="15" customHeight="1"/>
    <row r="14608" ht="15" customHeight="1"/>
    <row r="14609" ht="15" customHeight="1"/>
    <row r="14610" ht="15" customHeight="1"/>
    <row r="14611" ht="15" customHeight="1"/>
    <row r="14612" ht="15" customHeight="1"/>
    <row r="14613" ht="15" customHeight="1"/>
    <row r="14614" ht="15" customHeight="1"/>
    <row r="14615" ht="15" customHeight="1"/>
    <row r="14616" ht="15" customHeight="1"/>
    <row r="14617" ht="15" customHeight="1"/>
    <row r="14618" ht="15" customHeight="1"/>
    <row r="14619" ht="15" customHeight="1"/>
    <row r="14620" ht="15" customHeight="1"/>
    <row r="14621" ht="15" customHeight="1"/>
    <row r="14622" ht="15" customHeight="1"/>
    <row r="14623" ht="15" customHeight="1"/>
    <row r="14624" ht="15" customHeight="1"/>
    <row r="14625" ht="15" customHeight="1"/>
    <row r="14626" ht="15" customHeight="1"/>
    <row r="14627" ht="15" customHeight="1"/>
    <row r="14628" ht="15" customHeight="1"/>
    <row r="14629" ht="15" customHeight="1"/>
    <row r="14630" ht="15" customHeight="1"/>
    <row r="14631" ht="15" customHeight="1"/>
    <row r="14632" ht="15" customHeight="1"/>
    <row r="14633" ht="15" customHeight="1"/>
    <row r="14634" ht="15" customHeight="1"/>
    <row r="14635" ht="15" customHeight="1"/>
    <row r="14636" ht="15" customHeight="1"/>
    <row r="14637" ht="15" customHeight="1"/>
    <row r="14638" ht="15" customHeight="1"/>
    <row r="14639" ht="15" customHeight="1"/>
    <row r="14640" ht="15" customHeight="1"/>
    <row r="14641" ht="15" customHeight="1"/>
    <row r="14642" ht="15" customHeight="1"/>
    <row r="14643" ht="15" customHeight="1"/>
    <row r="14644" ht="15" customHeight="1"/>
    <row r="14645" ht="15" customHeight="1"/>
    <row r="14646" ht="15" customHeight="1"/>
    <row r="14647" ht="15" customHeight="1"/>
    <row r="14648" ht="15" customHeight="1"/>
    <row r="14649" ht="15" customHeight="1"/>
    <row r="14650" ht="15" customHeight="1"/>
    <row r="14651" ht="15" customHeight="1"/>
    <row r="14652" ht="15" customHeight="1"/>
    <row r="14653" ht="15" customHeight="1"/>
    <row r="14654" ht="15" customHeight="1"/>
    <row r="14655" ht="15" customHeight="1"/>
    <row r="14656" ht="15" customHeight="1"/>
    <row r="14657" ht="15" customHeight="1"/>
    <row r="14658" ht="15" customHeight="1"/>
    <row r="14659" ht="15" customHeight="1"/>
    <row r="14660" ht="15" customHeight="1"/>
    <row r="14661" ht="15" customHeight="1"/>
    <row r="14662" ht="15" customHeight="1"/>
    <row r="14663" ht="15" customHeight="1"/>
    <row r="14664" ht="15" customHeight="1"/>
    <row r="14665" ht="15" customHeight="1"/>
    <row r="14666" ht="15" customHeight="1"/>
    <row r="14667" ht="15" customHeight="1"/>
    <row r="14668" ht="15" customHeight="1"/>
    <row r="14669" ht="15" customHeight="1"/>
    <row r="14670" ht="15" customHeight="1"/>
    <row r="14671" ht="15" customHeight="1"/>
    <row r="14672" ht="15" customHeight="1"/>
    <row r="14673" ht="15" customHeight="1"/>
    <row r="14674" ht="15" customHeight="1"/>
    <row r="14675" ht="15" customHeight="1"/>
    <row r="14676" ht="15" customHeight="1"/>
    <row r="14677" ht="15" customHeight="1"/>
    <row r="14678" ht="15" customHeight="1"/>
    <row r="14679" ht="15" customHeight="1"/>
    <row r="14680" ht="15" customHeight="1"/>
    <row r="14681" ht="15" customHeight="1"/>
    <row r="14682" ht="15" customHeight="1"/>
    <row r="14683" ht="15" customHeight="1"/>
    <row r="14684" ht="15" customHeight="1"/>
    <row r="14685" ht="15" customHeight="1"/>
    <row r="14686" ht="15" customHeight="1"/>
    <row r="14687" ht="15" customHeight="1"/>
    <row r="14688" ht="15" customHeight="1"/>
    <row r="14689" ht="15" customHeight="1"/>
    <row r="14690" ht="15" customHeight="1"/>
    <row r="14691" ht="15" customHeight="1"/>
    <row r="14692" ht="15" customHeight="1"/>
    <row r="14693" ht="15" customHeight="1"/>
    <row r="14694" ht="15" customHeight="1"/>
    <row r="14695" ht="15" customHeight="1"/>
    <row r="14696" ht="15" customHeight="1"/>
    <row r="14697" ht="15" customHeight="1"/>
    <row r="14698" ht="15" customHeight="1"/>
    <row r="14699" ht="15" customHeight="1"/>
    <row r="14700" ht="15" customHeight="1"/>
    <row r="14701" ht="15" customHeight="1"/>
    <row r="14702" ht="15" customHeight="1"/>
    <row r="14703" ht="15" customHeight="1"/>
    <row r="14704" ht="15" customHeight="1"/>
    <row r="14705" ht="15" customHeight="1"/>
    <row r="14706" ht="15" customHeight="1"/>
    <row r="14707" ht="15" customHeight="1"/>
    <row r="14708" ht="15" customHeight="1"/>
    <row r="14709" ht="15" customHeight="1"/>
    <row r="14710" ht="15" customHeight="1"/>
    <row r="14711" ht="15" customHeight="1"/>
    <row r="14712" ht="15" customHeight="1"/>
    <row r="14713" ht="15" customHeight="1"/>
    <row r="14714" ht="15" customHeight="1"/>
    <row r="14715" ht="15" customHeight="1"/>
    <row r="14716" ht="15" customHeight="1"/>
    <row r="14717" ht="15" customHeight="1"/>
    <row r="14718" ht="15" customHeight="1"/>
    <row r="14719" ht="15" customHeight="1"/>
    <row r="14720" ht="15" customHeight="1"/>
    <row r="14721" ht="15" customHeight="1"/>
    <row r="14722" ht="15" customHeight="1"/>
    <row r="14723" ht="15" customHeight="1"/>
    <row r="14724" ht="15" customHeight="1"/>
    <row r="14725" ht="15" customHeight="1"/>
    <row r="14726" ht="15" customHeight="1"/>
    <row r="14727" ht="15" customHeight="1"/>
    <row r="14728" ht="15" customHeight="1"/>
    <row r="14729" ht="15" customHeight="1"/>
    <row r="14730" ht="15" customHeight="1"/>
    <row r="14731" ht="15" customHeight="1"/>
    <row r="14732" ht="15" customHeight="1"/>
    <row r="14733" ht="15" customHeight="1"/>
    <row r="14734" ht="15" customHeight="1"/>
    <row r="14735" ht="15" customHeight="1"/>
    <row r="14736" ht="15" customHeight="1"/>
    <row r="14737" ht="15" customHeight="1"/>
    <row r="14738" ht="15" customHeight="1"/>
    <row r="14739" ht="15" customHeight="1"/>
    <row r="14740" ht="15" customHeight="1"/>
    <row r="14741" ht="15" customHeight="1"/>
    <row r="14742" ht="15" customHeight="1"/>
    <row r="14743" ht="15" customHeight="1"/>
    <row r="14744" ht="15" customHeight="1"/>
    <row r="14745" ht="15" customHeight="1"/>
    <row r="14746" ht="15" customHeight="1"/>
    <row r="14747" ht="15" customHeight="1"/>
    <row r="14748" ht="15" customHeight="1"/>
    <row r="14749" ht="15" customHeight="1"/>
    <row r="14750" ht="15" customHeight="1"/>
    <row r="14751" ht="15" customHeight="1"/>
    <row r="14752" ht="15" customHeight="1"/>
    <row r="14753" ht="15" customHeight="1"/>
    <row r="14754" ht="15" customHeight="1"/>
    <row r="14755" ht="15" customHeight="1"/>
    <row r="14756" ht="15" customHeight="1"/>
    <row r="14757" ht="15" customHeight="1"/>
    <row r="14758" ht="15" customHeight="1"/>
    <row r="14759" ht="15" customHeight="1"/>
    <row r="14760" ht="15" customHeight="1"/>
    <row r="14761" ht="15" customHeight="1"/>
    <row r="14762" ht="15" customHeight="1"/>
    <row r="14763" ht="15" customHeight="1"/>
    <row r="14764" ht="15" customHeight="1"/>
    <row r="14765" ht="15" customHeight="1"/>
    <row r="14766" ht="15" customHeight="1"/>
    <row r="14767" ht="15" customHeight="1"/>
    <row r="14768" ht="15" customHeight="1"/>
    <row r="14769" ht="15" customHeight="1"/>
    <row r="14770" ht="15" customHeight="1"/>
    <row r="14771" ht="15" customHeight="1"/>
    <row r="14772" ht="15" customHeight="1"/>
    <row r="14773" ht="15" customHeight="1"/>
    <row r="14774" ht="15" customHeight="1"/>
    <row r="14775" ht="15" customHeight="1"/>
    <row r="14776" ht="15" customHeight="1"/>
    <row r="14777" ht="15" customHeight="1"/>
    <row r="14778" ht="15" customHeight="1"/>
    <row r="14779" ht="15" customHeight="1"/>
    <row r="14780" ht="15" customHeight="1"/>
    <row r="14781" ht="15" customHeight="1"/>
    <row r="14782" ht="15" customHeight="1"/>
    <row r="14783" ht="15" customHeight="1"/>
    <row r="14784" ht="15" customHeight="1"/>
    <row r="14785" ht="15" customHeight="1"/>
    <row r="14786" ht="15" customHeight="1"/>
    <row r="14787" ht="15" customHeight="1"/>
    <row r="14788" ht="15" customHeight="1"/>
    <row r="14789" ht="15" customHeight="1"/>
    <row r="14790" ht="15" customHeight="1"/>
    <row r="14791" ht="15" customHeight="1"/>
    <row r="14792" ht="15" customHeight="1"/>
    <row r="14793" ht="15" customHeight="1"/>
    <row r="14794" ht="15" customHeight="1"/>
    <row r="14795" ht="15" customHeight="1"/>
    <row r="14796" ht="15" customHeight="1"/>
    <row r="14797" ht="15" customHeight="1"/>
    <row r="14798" ht="15" customHeight="1"/>
    <row r="14799" ht="15" customHeight="1"/>
    <row r="14800" ht="15" customHeight="1"/>
    <row r="14801" ht="15" customHeight="1"/>
    <row r="14802" ht="15" customHeight="1"/>
    <row r="14803" ht="15" customHeight="1"/>
    <row r="14804" ht="15" customHeight="1"/>
    <row r="14805" ht="15" customHeight="1"/>
    <row r="14806" ht="15" customHeight="1"/>
    <row r="14807" ht="15" customHeight="1"/>
    <row r="14808" ht="15" customHeight="1"/>
    <row r="14809" ht="15" customHeight="1"/>
    <row r="14810" ht="15" customHeight="1"/>
    <row r="14811" ht="15" customHeight="1"/>
    <row r="14812" ht="15" customHeight="1"/>
    <row r="14813" ht="15" customHeight="1"/>
    <row r="14814" ht="15" customHeight="1"/>
    <row r="14815" ht="15" customHeight="1"/>
    <row r="14816" ht="15" customHeight="1"/>
    <row r="14817" ht="15" customHeight="1"/>
    <row r="14818" ht="15" customHeight="1"/>
    <row r="14819" ht="15" customHeight="1"/>
    <row r="14820" ht="15" customHeight="1"/>
    <row r="14821" ht="15" customHeight="1"/>
    <row r="14822" ht="15" customHeight="1"/>
    <row r="14823" ht="15" customHeight="1"/>
    <row r="14824" ht="15" customHeight="1"/>
    <row r="14825" ht="15" customHeight="1"/>
    <row r="14826" ht="15" customHeight="1"/>
    <row r="14827" ht="15" customHeight="1"/>
    <row r="14828" ht="15" customHeight="1"/>
    <row r="14829" ht="15" customHeight="1"/>
    <row r="14830" ht="15" customHeight="1"/>
    <row r="14831" ht="15" customHeight="1"/>
    <row r="14832" ht="15" customHeight="1"/>
    <row r="14833" ht="15" customHeight="1"/>
    <row r="14834" ht="15" customHeight="1"/>
    <row r="14835" ht="15" customHeight="1"/>
    <row r="14836" ht="15" customHeight="1"/>
    <row r="14837" ht="15" customHeight="1"/>
    <row r="14838" ht="15" customHeight="1"/>
    <row r="14839" ht="15" customHeight="1"/>
    <row r="14840" ht="15" customHeight="1"/>
    <row r="14841" ht="15" customHeight="1"/>
    <row r="14842" ht="15" customHeight="1"/>
    <row r="14843" ht="15" customHeight="1"/>
    <row r="14844" ht="15" customHeight="1"/>
    <row r="14845" ht="15" customHeight="1"/>
    <row r="14846" ht="15" customHeight="1"/>
    <row r="14847" ht="15" customHeight="1"/>
    <row r="14848" ht="15" customHeight="1"/>
    <row r="14849" ht="15" customHeight="1"/>
    <row r="14850" ht="15" customHeight="1"/>
    <row r="14851" ht="15" customHeight="1"/>
    <row r="14852" ht="15" customHeight="1"/>
    <row r="14853" ht="15" customHeight="1"/>
    <row r="14854" ht="15" customHeight="1"/>
    <row r="14855" ht="15" customHeight="1"/>
    <row r="14856" ht="15" customHeight="1"/>
    <row r="14857" ht="15" customHeight="1"/>
    <row r="14858" ht="15" customHeight="1"/>
    <row r="14859" ht="15" customHeight="1"/>
    <row r="14860" ht="15" customHeight="1"/>
    <row r="14861" ht="15" customHeight="1"/>
    <row r="14862" ht="15" customHeight="1"/>
    <row r="14863" ht="15" customHeight="1"/>
    <row r="14864" ht="15" customHeight="1"/>
    <row r="14865" ht="15" customHeight="1"/>
    <row r="14866" ht="15" customHeight="1"/>
    <row r="14867" ht="15" customHeight="1"/>
    <row r="14868" ht="15" customHeight="1"/>
    <row r="14869" ht="15" customHeight="1"/>
    <row r="14870" ht="15" customHeight="1"/>
    <row r="14871" ht="15" customHeight="1"/>
    <row r="14872" ht="15" customHeight="1"/>
    <row r="14873" ht="15" customHeight="1"/>
    <row r="14874" ht="15" customHeight="1"/>
    <row r="14875" ht="15" customHeight="1"/>
    <row r="14876" ht="15" customHeight="1"/>
    <row r="14877" ht="15" customHeight="1"/>
    <row r="14878" ht="15" customHeight="1"/>
    <row r="14879" ht="15" customHeight="1"/>
    <row r="14880" ht="15" customHeight="1"/>
    <row r="14881" ht="15" customHeight="1"/>
    <row r="14882" ht="15" customHeight="1"/>
    <row r="14883" ht="15" customHeight="1"/>
    <row r="14884" ht="15" customHeight="1"/>
    <row r="14885" ht="15" customHeight="1"/>
    <row r="14886" ht="15" customHeight="1"/>
    <row r="14887" ht="15" customHeight="1"/>
    <row r="14888" ht="15" customHeight="1"/>
    <row r="14889" ht="15" customHeight="1"/>
    <row r="14890" ht="15" customHeight="1"/>
    <row r="14891" ht="15" customHeight="1"/>
    <row r="14892" ht="15" customHeight="1"/>
    <row r="14893" ht="15" customHeight="1"/>
    <row r="14894" ht="15" customHeight="1"/>
    <row r="14895" ht="15" customHeight="1"/>
    <row r="14896" ht="15" customHeight="1"/>
    <row r="14897" ht="15" customHeight="1"/>
    <row r="14898" ht="15" customHeight="1"/>
    <row r="14899" ht="15" customHeight="1"/>
    <row r="14900" ht="15" customHeight="1"/>
    <row r="14901" ht="15" customHeight="1"/>
    <row r="14902" ht="15" customHeight="1"/>
    <row r="14903" ht="15" customHeight="1"/>
    <row r="14904" ht="15" customHeight="1"/>
    <row r="14905" ht="15" customHeight="1"/>
    <row r="14906" ht="15" customHeight="1"/>
    <row r="14907" ht="15" customHeight="1"/>
    <row r="14908" ht="15" customHeight="1"/>
    <row r="14909" ht="15" customHeight="1"/>
    <row r="14910" ht="15" customHeight="1"/>
    <row r="14911" ht="15" customHeight="1"/>
    <row r="14912" ht="15" customHeight="1"/>
    <row r="14913" ht="15" customHeight="1"/>
    <row r="14914" ht="15" customHeight="1"/>
    <row r="14915" ht="15" customHeight="1"/>
    <row r="14916" ht="15" customHeight="1"/>
    <row r="14917" ht="15" customHeight="1"/>
    <row r="14918" ht="15" customHeight="1"/>
    <row r="14919" ht="15" customHeight="1"/>
    <row r="14920" ht="15" customHeight="1"/>
    <row r="14921" ht="15" customHeight="1"/>
    <row r="14922" ht="15" customHeight="1"/>
    <row r="14923" ht="15" customHeight="1"/>
    <row r="14924" ht="15" customHeight="1"/>
    <row r="14925" ht="15" customHeight="1"/>
    <row r="14926" ht="15" customHeight="1"/>
    <row r="14927" ht="15" customHeight="1"/>
    <row r="14928" ht="15" customHeight="1"/>
    <row r="14929" ht="15" customHeight="1"/>
    <row r="14930" ht="15" customHeight="1"/>
    <row r="14931" ht="15" customHeight="1"/>
    <row r="14932" ht="15" customHeight="1"/>
    <row r="14933" ht="15" customHeight="1"/>
    <row r="14934" ht="15" customHeight="1"/>
    <row r="14935" ht="15" customHeight="1"/>
    <row r="14936" ht="15" customHeight="1"/>
    <row r="14937" ht="15" customHeight="1"/>
    <row r="14938" ht="15" customHeight="1"/>
    <row r="14939" ht="15" customHeight="1"/>
    <row r="14940" ht="15" customHeight="1"/>
    <row r="14941" ht="15" customHeight="1"/>
    <row r="14942" ht="15" customHeight="1"/>
    <row r="14943" ht="15" customHeight="1"/>
    <row r="14944" ht="15" customHeight="1"/>
    <row r="14945" ht="15" customHeight="1"/>
    <row r="14946" ht="15" customHeight="1"/>
    <row r="14947" ht="15" customHeight="1"/>
    <row r="14948" ht="15" customHeight="1"/>
    <row r="14949" ht="15" customHeight="1"/>
    <row r="14950" ht="15" customHeight="1"/>
    <row r="14951" ht="15" customHeight="1"/>
    <row r="14952" ht="15" customHeight="1"/>
    <row r="14953" ht="15" customHeight="1"/>
    <row r="14954" ht="15" customHeight="1"/>
    <row r="14955" ht="15" customHeight="1"/>
    <row r="14956" ht="15" customHeight="1"/>
    <row r="14957" ht="15" customHeight="1"/>
    <row r="14958" ht="15" customHeight="1"/>
    <row r="14959" ht="15" customHeight="1"/>
    <row r="14960" ht="15" customHeight="1"/>
    <row r="14961" ht="15" customHeight="1"/>
    <row r="14962" ht="15" customHeight="1"/>
    <row r="14963" ht="15" customHeight="1"/>
    <row r="14964" ht="15" customHeight="1"/>
    <row r="14965" ht="15" customHeight="1"/>
    <row r="14966" ht="15" customHeight="1"/>
    <row r="14967" ht="15" customHeight="1"/>
    <row r="14968" ht="15" customHeight="1"/>
    <row r="14969" ht="15" customHeight="1"/>
    <row r="14970" ht="15" customHeight="1"/>
    <row r="14971" ht="15" customHeight="1"/>
    <row r="14972" ht="15" customHeight="1"/>
    <row r="14973" ht="15" customHeight="1"/>
    <row r="14974" ht="15" customHeight="1"/>
    <row r="14975" ht="15" customHeight="1"/>
    <row r="14976" ht="15" customHeight="1"/>
    <row r="14977" ht="15" customHeight="1"/>
    <row r="14978" ht="15" customHeight="1"/>
    <row r="14979" ht="15" customHeight="1"/>
    <row r="14980" ht="15" customHeight="1"/>
    <row r="14981" ht="15" customHeight="1"/>
    <row r="14982" ht="15" customHeight="1"/>
    <row r="14983" ht="15" customHeight="1"/>
    <row r="14984" ht="15" customHeight="1"/>
    <row r="14985" ht="15" customHeight="1"/>
    <row r="14986" ht="15" customHeight="1"/>
    <row r="14987" ht="15" customHeight="1"/>
    <row r="14988" ht="15" customHeight="1"/>
    <row r="14989" ht="15" customHeight="1"/>
    <row r="14990" ht="15" customHeight="1"/>
    <row r="14991" ht="15" customHeight="1"/>
    <row r="14992" ht="15" customHeight="1"/>
    <row r="14993" ht="15" customHeight="1"/>
    <row r="14994" ht="15" customHeight="1"/>
    <row r="14995" ht="15" customHeight="1"/>
    <row r="14996" ht="15" customHeight="1"/>
    <row r="14997" ht="15" customHeight="1"/>
    <row r="14998" ht="15" customHeight="1"/>
    <row r="14999" ht="15" customHeight="1"/>
    <row r="15000" ht="15" customHeight="1"/>
    <row r="15001" ht="15" customHeight="1"/>
    <row r="15002" ht="15" customHeight="1"/>
    <row r="15003" ht="15" customHeight="1"/>
    <row r="15004" ht="15" customHeight="1"/>
    <row r="15005" ht="15" customHeight="1"/>
    <row r="15006" ht="15" customHeight="1"/>
    <row r="15007" ht="15" customHeight="1"/>
    <row r="15008" ht="15" customHeight="1"/>
    <row r="15009" ht="15" customHeight="1"/>
    <row r="15010" ht="15" customHeight="1"/>
    <row r="15011" ht="15" customHeight="1"/>
    <row r="15012" ht="15" customHeight="1"/>
    <row r="15013" ht="15" customHeight="1"/>
    <row r="15014" ht="15" customHeight="1"/>
    <row r="15015" ht="15" customHeight="1"/>
    <row r="15016" ht="15" customHeight="1"/>
    <row r="15017" ht="15" customHeight="1"/>
    <row r="15018" ht="15" customHeight="1"/>
    <row r="15019" ht="15" customHeight="1"/>
    <row r="15020" ht="15" customHeight="1"/>
    <row r="15021" ht="15" customHeight="1"/>
    <row r="15022" ht="15" customHeight="1"/>
    <row r="15023" ht="15" customHeight="1"/>
    <row r="15024" ht="15" customHeight="1"/>
    <row r="15025" ht="15" customHeight="1"/>
    <row r="15026" ht="15" customHeight="1"/>
    <row r="15027" ht="15" customHeight="1"/>
    <row r="15028" ht="15" customHeight="1"/>
    <row r="15029" ht="15" customHeight="1"/>
    <row r="15030" ht="15" customHeight="1"/>
    <row r="15031" ht="15" customHeight="1"/>
    <row r="15032" ht="15" customHeight="1"/>
    <row r="15033" ht="15" customHeight="1"/>
    <row r="15034" ht="15" customHeight="1"/>
    <row r="15035" ht="15" customHeight="1"/>
    <row r="15036" ht="15" customHeight="1"/>
    <row r="15037" ht="15" customHeight="1"/>
    <row r="15038" ht="15" customHeight="1"/>
    <row r="15039" ht="15" customHeight="1"/>
    <row r="15040" ht="15" customHeight="1"/>
    <row r="15041" ht="15" customHeight="1"/>
    <row r="15042" ht="15" customHeight="1"/>
    <row r="15043" ht="15" customHeight="1"/>
    <row r="15044" ht="15" customHeight="1"/>
    <row r="15045" ht="15" customHeight="1"/>
    <row r="15046" ht="15" customHeight="1"/>
    <row r="15047" ht="15" customHeight="1"/>
    <row r="15048" ht="15" customHeight="1"/>
    <row r="15049" ht="15" customHeight="1"/>
    <row r="15050" ht="15" customHeight="1"/>
    <row r="15051" ht="15" customHeight="1"/>
    <row r="15052" ht="15" customHeight="1"/>
    <row r="15053" ht="15" customHeight="1"/>
    <row r="15054" ht="15" customHeight="1"/>
    <row r="15055" ht="15" customHeight="1"/>
    <row r="15056" ht="15" customHeight="1"/>
    <row r="15057" ht="15" customHeight="1"/>
    <row r="15058" ht="15" customHeight="1"/>
    <row r="15059" ht="15" customHeight="1"/>
    <row r="15060" ht="15" customHeight="1"/>
    <row r="15061" ht="15" customHeight="1"/>
    <row r="15062" ht="15" customHeight="1"/>
    <row r="15063" ht="15" customHeight="1"/>
    <row r="15064" ht="15" customHeight="1"/>
    <row r="15065" ht="15" customHeight="1"/>
    <row r="15066" ht="15" customHeight="1"/>
    <row r="15067" ht="15" customHeight="1"/>
    <row r="15068" ht="15" customHeight="1"/>
    <row r="15069" ht="15" customHeight="1"/>
    <row r="15070" ht="15" customHeight="1"/>
    <row r="15071" ht="15" customHeight="1"/>
    <row r="15072" ht="15" customHeight="1"/>
    <row r="15073" ht="15" customHeight="1"/>
    <row r="15074" ht="15" customHeight="1"/>
    <row r="15075" ht="15" customHeight="1"/>
    <row r="15076" ht="15" customHeight="1"/>
    <row r="15077" ht="15" customHeight="1"/>
    <row r="15078" ht="15" customHeight="1"/>
    <row r="15079" ht="15" customHeight="1"/>
    <row r="15080" ht="15" customHeight="1"/>
    <row r="15081" ht="15" customHeight="1"/>
    <row r="15082" ht="15" customHeight="1"/>
    <row r="15083" ht="15" customHeight="1"/>
    <row r="15084" ht="15" customHeight="1"/>
    <row r="15085" ht="15" customHeight="1"/>
    <row r="15086" ht="15" customHeight="1"/>
    <row r="15087" ht="15" customHeight="1"/>
    <row r="15088" ht="15" customHeight="1"/>
    <row r="15089" ht="15" customHeight="1"/>
    <row r="15090" ht="15" customHeight="1"/>
    <row r="15091" ht="15" customHeight="1"/>
    <row r="15092" ht="15" customHeight="1"/>
    <row r="15093" ht="15" customHeight="1"/>
    <row r="15094" ht="15" customHeight="1"/>
    <row r="15095" ht="15" customHeight="1"/>
    <row r="15096" ht="15" customHeight="1"/>
    <row r="15097" ht="15" customHeight="1"/>
    <row r="15098" ht="15" customHeight="1"/>
    <row r="15099" ht="15" customHeight="1"/>
    <row r="15100" ht="15" customHeight="1"/>
    <row r="15101" ht="15" customHeight="1"/>
    <row r="15102" ht="15" customHeight="1"/>
    <row r="15103" ht="15" customHeight="1"/>
    <row r="15104" ht="15" customHeight="1"/>
    <row r="15105" ht="15" customHeight="1"/>
    <row r="15106" ht="15" customHeight="1"/>
    <row r="15107" ht="15" customHeight="1"/>
    <row r="15108" ht="15" customHeight="1"/>
    <row r="15109" ht="15" customHeight="1"/>
    <row r="15110" ht="15" customHeight="1"/>
    <row r="15111" ht="15" customHeight="1"/>
    <row r="15112" ht="15" customHeight="1"/>
    <row r="15113" ht="15" customHeight="1"/>
    <row r="15114" ht="15" customHeight="1"/>
    <row r="15115" ht="15" customHeight="1"/>
    <row r="15116" ht="15" customHeight="1"/>
    <row r="15117" ht="15" customHeight="1"/>
    <row r="15118" ht="15" customHeight="1"/>
    <row r="15119" ht="15" customHeight="1"/>
    <row r="15120" ht="15" customHeight="1"/>
    <row r="15121" ht="15" customHeight="1"/>
    <row r="15122" ht="15" customHeight="1"/>
    <row r="15123" ht="15" customHeight="1"/>
    <row r="15124" ht="15" customHeight="1"/>
    <row r="15125" ht="15" customHeight="1"/>
    <row r="15126" ht="15" customHeight="1"/>
    <row r="15127" ht="15" customHeight="1"/>
    <row r="15128" ht="15" customHeight="1"/>
    <row r="15129" ht="15" customHeight="1"/>
    <row r="15130" ht="15" customHeight="1"/>
    <row r="15131" ht="15" customHeight="1"/>
    <row r="15132" ht="15" customHeight="1"/>
    <row r="15133" ht="15" customHeight="1"/>
    <row r="15134" ht="15" customHeight="1"/>
    <row r="15135" ht="15" customHeight="1"/>
    <row r="15136" ht="15" customHeight="1"/>
    <row r="15137" ht="15" customHeight="1"/>
    <row r="15138" ht="15" customHeight="1"/>
    <row r="15139" ht="15" customHeight="1"/>
    <row r="15140" ht="15" customHeight="1"/>
    <row r="15141" ht="15" customHeight="1"/>
    <row r="15142" ht="15" customHeight="1"/>
    <row r="15143" ht="15" customHeight="1"/>
    <row r="15144" ht="15" customHeight="1"/>
    <row r="15145" ht="15" customHeight="1"/>
    <row r="15146" ht="15" customHeight="1"/>
    <row r="15147" ht="15" customHeight="1"/>
    <row r="15148" ht="15" customHeight="1"/>
    <row r="15149" ht="15" customHeight="1"/>
    <row r="15150" ht="15" customHeight="1"/>
    <row r="15151" ht="15" customHeight="1"/>
    <row r="15152" ht="15" customHeight="1"/>
    <row r="15153" ht="15" customHeight="1"/>
    <row r="15154" ht="15" customHeight="1"/>
    <row r="15155" ht="15" customHeight="1"/>
    <row r="15156" ht="15" customHeight="1"/>
    <row r="15157" ht="15" customHeight="1"/>
    <row r="15158" ht="15" customHeight="1"/>
    <row r="15159" ht="15" customHeight="1"/>
    <row r="15160" ht="15" customHeight="1"/>
    <row r="15161" ht="15" customHeight="1"/>
    <row r="15162" ht="15" customHeight="1"/>
    <row r="15163" ht="15" customHeight="1"/>
    <row r="15164" ht="15" customHeight="1"/>
    <row r="15165" ht="15" customHeight="1"/>
    <row r="15166" ht="15" customHeight="1"/>
    <row r="15167" ht="15" customHeight="1"/>
    <row r="15168" ht="15" customHeight="1"/>
    <row r="15169" ht="15" customHeight="1"/>
    <row r="15170" ht="15" customHeight="1"/>
    <row r="15171" ht="15" customHeight="1"/>
    <row r="15172" ht="15" customHeight="1"/>
    <row r="15173" ht="15" customHeight="1"/>
    <row r="15174" ht="15" customHeight="1"/>
    <row r="15175" ht="15" customHeight="1"/>
    <row r="15176" ht="15" customHeight="1"/>
    <row r="15177" ht="15" customHeight="1"/>
    <row r="15178" ht="15" customHeight="1"/>
    <row r="15179" ht="15" customHeight="1"/>
    <row r="15180" ht="15" customHeight="1"/>
    <row r="15181" ht="15" customHeight="1"/>
    <row r="15182" ht="15" customHeight="1"/>
    <row r="15183" ht="15" customHeight="1"/>
    <row r="15184" ht="15" customHeight="1"/>
    <row r="15185" ht="15" customHeight="1"/>
    <row r="15186" ht="15" customHeight="1"/>
    <row r="15187" ht="15" customHeight="1"/>
    <row r="15188" ht="15" customHeight="1"/>
    <row r="15189" ht="15" customHeight="1"/>
    <row r="15190" ht="15" customHeight="1"/>
    <row r="15191" ht="15" customHeight="1"/>
    <row r="15192" ht="15" customHeight="1"/>
    <row r="15193" ht="15" customHeight="1"/>
    <row r="15194" ht="15" customHeight="1"/>
    <row r="15195" ht="15" customHeight="1"/>
    <row r="15196" ht="15" customHeight="1"/>
    <row r="15197" ht="15" customHeight="1"/>
    <row r="15198" ht="15" customHeight="1"/>
    <row r="15199" ht="15" customHeight="1"/>
    <row r="15200" ht="15" customHeight="1"/>
    <row r="15201" ht="15" customHeight="1"/>
    <row r="15202" ht="15" customHeight="1"/>
    <row r="15203" ht="15" customHeight="1"/>
    <row r="15204" ht="15" customHeight="1"/>
    <row r="15205" ht="15" customHeight="1"/>
    <row r="15206" ht="15" customHeight="1"/>
    <row r="15207" ht="15" customHeight="1"/>
    <row r="15208" ht="15" customHeight="1"/>
    <row r="15209" ht="15" customHeight="1"/>
    <row r="15210" ht="15" customHeight="1"/>
    <row r="15211" ht="15" customHeight="1"/>
    <row r="15212" ht="15" customHeight="1"/>
    <row r="15213" ht="15" customHeight="1"/>
    <row r="15214" ht="15" customHeight="1"/>
    <row r="15215" ht="15" customHeight="1"/>
    <row r="15216" ht="15" customHeight="1"/>
    <row r="15217" ht="15" customHeight="1"/>
    <row r="15218" ht="15" customHeight="1"/>
    <row r="15219" ht="15" customHeight="1"/>
    <row r="15220" ht="15" customHeight="1"/>
    <row r="15221" ht="15" customHeight="1"/>
    <row r="15222" ht="15" customHeight="1"/>
    <row r="15223" ht="15" customHeight="1"/>
    <row r="15224" ht="15" customHeight="1"/>
    <row r="15225" ht="15" customHeight="1"/>
    <row r="15226" ht="15" customHeight="1"/>
    <row r="15227" ht="15" customHeight="1"/>
    <row r="15228" ht="15" customHeight="1"/>
    <row r="15229" ht="15" customHeight="1"/>
    <row r="15230" ht="15" customHeight="1"/>
    <row r="15231" ht="15" customHeight="1"/>
    <row r="15232" ht="15" customHeight="1"/>
    <row r="15233" ht="15" customHeight="1"/>
    <row r="15234" ht="15" customHeight="1"/>
    <row r="15235" ht="15" customHeight="1"/>
    <row r="15236" ht="15" customHeight="1"/>
    <row r="15237" ht="15" customHeight="1"/>
    <row r="15238" ht="15" customHeight="1"/>
    <row r="15239" ht="15" customHeight="1"/>
    <row r="15240" ht="15" customHeight="1"/>
    <row r="15241" ht="15" customHeight="1"/>
    <row r="15242" ht="15" customHeight="1"/>
    <row r="15243" ht="15" customHeight="1"/>
    <row r="15244" ht="15" customHeight="1"/>
    <row r="15245" ht="15" customHeight="1"/>
    <row r="15246" ht="15" customHeight="1"/>
    <row r="15247" ht="15" customHeight="1"/>
    <row r="15248" ht="15" customHeight="1"/>
    <row r="15249" ht="15" customHeight="1"/>
    <row r="15250" ht="15" customHeight="1"/>
    <row r="15251" ht="15" customHeight="1"/>
    <row r="15252" ht="15" customHeight="1"/>
    <row r="15253" ht="15" customHeight="1"/>
    <row r="15254" ht="15" customHeight="1"/>
    <row r="15255" ht="15" customHeight="1"/>
    <row r="15256" ht="15" customHeight="1"/>
    <row r="15257" ht="15" customHeight="1"/>
    <row r="15258" ht="15" customHeight="1"/>
    <row r="15259" ht="15" customHeight="1"/>
    <row r="15260" ht="15" customHeight="1"/>
    <row r="15261" ht="15" customHeight="1"/>
    <row r="15262" ht="15" customHeight="1"/>
    <row r="15263" ht="15" customHeight="1"/>
    <row r="15264" ht="15" customHeight="1"/>
    <row r="15265" ht="15" customHeight="1"/>
    <row r="15266" ht="15" customHeight="1"/>
    <row r="15267" ht="15" customHeight="1"/>
    <row r="15268" ht="15" customHeight="1"/>
    <row r="15269" ht="15" customHeight="1"/>
    <row r="15270" ht="15" customHeight="1"/>
    <row r="15271" ht="15" customHeight="1"/>
    <row r="15272" ht="15" customHeight="1"/>
    <row r="15273" ht="15" customHeight="1"/>
    <row r="15274" ht="15" customHeight="1"/>
    <row r="15275" ht="15" customHeight="1"/>
    <row r="15276" ht="15" customHeight="1"/>
    <row r="15277" ht="15" customHeight="1"/>
    <row r="15278" ht="15" customHeight="1"/>
    <row r="15279" ht="15" customHeight="1"/>
    <row r="15280" ht="15" customHeight="1"/>
    <row r="15281" ht="15" customHeight="1"/>
    <row r="15282" ht="15" customHeight="1"/>
    <row r="15283" ht="15" customHeight="1"/>
    <row r="15284" ht="15" customHeight="1"/>
    <row r="15285" ht="15" customHeight="1"/>
    <row r="15286" ht="15" customHeight="1"/>
    <row r="15287" ht="15" customHeight="1"/>
    <row r="15288" ht="15" customHeight="1"/>
    <row r="15289" ht="15" customHeight="1"/>
    <row r="15290" ht="15" customHeight="1"/>
    <row r="15291" ht="15" customHeight="1"/>
    <row r="15292" ht="15" customHeight="1"/>
    <row r="15293" ht="15" customHeight="1"/>
    <row r="15294" ht="15" customHeight="1"/>
    <row r="15295" ht="15" customHeight="1"/>
    <row r="15296" ht="15" customHeight="1"/>
    <row r="15297" ht="15" customHeight="1"/>
    <row r="15298" ht="15" customHeight="1"/>
    <row r="15299" ht="15" customHeight="1"/>
    <row r="15300" ht="15" customHeight="1"/>
    <row r="15301" ht="15" customHeight="1"/>
    <row r="15302" ht="15" customHeight="1"/>
    <row r="15303" ht="15" customHeight="1"/>
    <row r="15304" ht="15" customHeight="1"/>
    <row r="15305" ht="15" customHeight="1"/>
    <row r="15306" ht="15" customHeight="1"/>
    <row r="15307" ht="15" customHeight="1"/>
    <row r="15308" ht="15" customHeight="1"/>
    <row r="15309" ht="15" customHeight="1"/>
    <row r="15310" ht="15" customHeight="1"/>
    <row r="15311" ht="15" customHeight="1"/>
    <row r="15312" ht="15" customHeight="1"/>
    <row r="15313" ht="15" customHeight="1"/>
    <row r="15314" ht="15" customHeight="1"/>
    <row r="15315" ht="15" customHeight="1"/>
    <row r="15316" ht="15" customHeight="1"/>
    <row r="15317" ht="15" customHeight="1"/>
    <row r="15318" ht="15" customHeight="1"/>
    <row r="15319" ht="15" customHeight="1"/>
    <row r="15320" ht="15" customHeight="1"/>
    <row r="15321" ht="15" customHeight="1"/>
    <row r="15322" ht="15" customHeight="1"/>
    <row r="15323" ht="15" customHeight="1"/>
    <row r="15324" ht="15" customHeight="1"/>
    <row r="15325" ht="15" customHeight="1"/>
    <row r="15326" ht="15" customHeight="1"/>
    <row r="15327" ht="15" customHeight="1"/>
    <row r="15328" ht="15" customHeight="1"/>
    <row r="15329" ht="15" customHeight="1"/>
    <row r="15330" ht="15" customHeight="1"/>
    <row r="15331" ht="15" customHeight="1"/>
    <row r="15332" ht="15" customHeight="1"/>
    <row r="15333" ht="15" customHeight="1"/>
    <row r="15334" ht="15" customHeight="1"/>
    <row r="15335" ht="15" customHeight="1"/>
    <row r="15336" ht="15" customHeight="1"/>
    <row r="15337" ht="15" customHeight="1"/>
    <row r="15338" ht="15" customHeight="1"/>
    <row r="15339" ht="15" customHeight="1"/>
    <row r="15340" ht="15" customHeight="1"/>
    <row r="15341" ht="15" customHeight="1"/>
    <row r="15342" ht="15" customHeight="1"/>
    <row r="15343" ht="15" customHeight="1"/>
    <row r="15344" ht="15" customHeight="1"/>
    <row r="15345" ht="15" customHeight="1"/>
    <row r="15346" ht="15" customHeight="1"/>
    <row r="15347" ht="15" customHeight="1"/>
    <row r="15348" ht="15" customHeight="1"/>
    <row r="15349" ht="15" customHeight="1"/>
    <row r="15350" ht="15" customHeight="1"/>
    <row r="15351" ht="15" customHeight="1"/>
    <row r="15352" ht="15" customHeight="1"/>
    <row r="15353" ht="15" customHeight="1"/>
    <row r="15354" ht="15" customHeight="1"/>
    <row r="15355" ht="15" customHeight="1"/>
    <row r="15356" ht="15" customHeight="1"/>
    <row r="15357" ht="15" customHeight="1"/>
    <row r="15358" ht="15" customHeight="1"/>
    <row r="15359" ht="15" customHeight="1"/>
    <row r="15360" ht="15" customHeight="1"/>
    <row r="15361" ht="15" customHeight="1"/>
    <row r="15362" ht="15" customHeight="1"/>
    <row r="15363" ht="15" customHeight="1"/>
    <row r="15364" ht="15" customHeight="1"/>
    <row r="15365" ht="15" customHeight="1"/>
    <row r="15366" ht="15" customHeight="1"/>
    <row r="15367" ht="15" customHeight="1"/>
    <row r="15368" ht="15" customHeight="1"/>
    <row r="15369" ht="15" customHeight="1"/>
    <row r="15370" ht="15" customHeight="1"/>
    <row r="15371" ht="15" customHeight="1"/>
    <row r="15372" ht="15" customHeight="1"/>
    <row r="15373" ht="15" customHeight="1"/>
    <row r="15374" ht="15" customHeight="1"/>
    <row r="15375" ht="15" customHeight="1"/>
    <row r="15376" ht="15" customHeight="1"/>
    <row r="15377" ht="15" customHeight="1"/>
    <row r="15378" ht="15" customHeight="1"/>
    <row r="15379" ht="15" customHeight="1"/>
    <row r="15380" ht="15" customHeight="1"/>
    <row r="15381" ht="15" customHeight="1"/>
    <row r="15382" ht="15" customHeight="1"/>
    <row r="15383" ht="15" customHeight="1"/>
    <row r="15384" ht="15" customHeight="1"/>
    <row r="15385" ht="15" customHeight="1"/>
    <row r="15386" ht="15" customHeight="1"/>
    <row r="15387" ht="15" customHeight="1"/>
    <row r="15388" ht="15" customHeight="1"/>
    <row r="15389" ht="15" customHeight="1"/>
    <row r="15390" ht="15" customHeight="1"/>
    <row r="15391" ht="15" customHeight="1"/>
    <row r="15392" ht="15" customHeight="1"/>
    <row r="15393" ht="15" customHeight="1"/>
    <row r="15394" ht="15" customHeight="1"/>
    <row r="15395" ht="15" customHeight="1"/>
    <row r="15396" ht="15" customHeight="1"/>
    <row r="15397" ht="15" customHeight="1"/>
    <row r="15398" ht="15" customHeight="1"/>
    <row r="15399" ht="15" customHeight="1"/>
    <row r="15400" ht="15" customHeight="1"/>
    <row r="15401" ht="15" customHeight="1"/>
    <row r="15402" ht="15" customHeight="1"/>
    <row r="15403" ht="15" customHeight="1"/>
    <row r="15404" ht="15" customHeight="1"/>
    <row r="15405" ht="15" customHeight="1"/>
    <row r="15406" ht="15" customHeight="1"/>
    <row r="15407" ht="15" customHeight="1"/>
    <row r="15408" ht="15" customHeight="1"/>
    <row r="15409" ht="15" customHeight="1"/>
    <row r="15410" ht="15" customHeight="1"/>
    <row r="15411" ht="15" customHeight="1"/>
    <row r="15412" ht="15" customHeight="1"/>
    <row r="15413" ht="15" customHeight="1"/>
    <row r="15414" ht="15" customHeight="1"/>
    <row r="15415" ht="15" customHeight="1"/>
    <row r="15416" ht="15" customHeight="1"/>
    <row r="15417" ht="15" customHeight="1"/>
    <row r="15418" ht="15" customHeight="1"/>
    <row r="15419" ht="15" customHeight="1"/>
    <row r="15420" ht="15" customHeight="1"/>
    <row r="15421" ht="15" customHeight="1"/>
    <row r="15422" ht="15" customHeight="1"/>
    <row r="15423" ht="15" customHeight="1"/>
    <row r="15424" ht="15" customHeight="1"/>
    <row r="15425" ht="15" customHeight="1"/>
    <row r="15426" ht="15" customHeight="1"/>
    <row r="15427" ht="15" customHeight="1"/>
    <row r="15428" ht="15" customHeight="1"/>
    <row r="15429" ht="15" customHeight="1"/>
    <row r="15430" ht="15" customHeight="1"/>
    <row r="15431" ht="15" customHeight="1"/>
    <row r="15432" ht="15" customHeight="1"/>
    <row r="15433" ht="15" customHeight="1"/>
    <row r="15434" ht="15" customHeight="1"/>
    <row r="15435" ht="15" customHeight="1"/>
    <row r="15436" ht="15" customHeight="1"/>
    <row r="15437" ht="15" customHeight="1"/>
    <row r="15438" ht="15" customHeight="1"/>
    <row r="15439" ht="15" customHeight="1"/>
    <row r="15440" ht="15" customHeight="1"/>
    <row r="15441" ht="15" customHeight="1"/>
    <row r="15442" ht="15" customHeight="1"/>
    <row r="15443" ht="15" customHeight="1"/>
    <row r="15444" ht="15" customHeight="1"/>
    <row r="15445" ht="15" customHeight="1"/>
    <row r="15446" ht="15" customHeight="1"/>
    <row r="15447" ht="15" customHeight="1"/>
    <row r="15448" ht="15" customHeight="1"/>
    <row r="15449" ht="15" customHeight="1"/>
    <row r="15450" ht="15" customHeight="1"/>
    <row r="15451" ht="15" customHeight="1"/>
    <row r="15452" ht="15" customHeight="1"/>
    <row r="15453" ht="15" customHeight="1"/>
    <row r="15454" ht="15" customHeight="1"/>
    <row r="15455" ht="15" customHeight="1"/>
    <row r="15456" ht="15" customHeight="1"/>
    <row r="15457" ht="15" customHeight="1"/>
    <row r="15458" ht="15" customHeight="1"/>
    <row r="15459" ht="15" customHeight="1"/>
    <row r="15460" ht="15" customHeight="1"/>
    <row r="15461" ht="15" customHeight="1"/>
    <row r="15462" ht="15" customHeight="1"/>
    <row r="15463" ht="15" customHeight="1"/>
    <row r="15464" ht="15" customHeight="1"/>
    <row r="15465" ht="15" customHeight="1"/>
    <row r="15466" ht="15" customHeight="1"/>
    <row r="15467" ht="15" customHeight="1"/>
    <row r="15468" ht="15" customHeight="1"/>
    <row r="15469" ht="15" customHeight="1"/>
    <row r="15470" ht="15" customHeight="1"/>
    <row r="15471" ht="15" customHeight="1"/>
    <row r="15472" ht="15" customHeight="1"/>
    <row r="15473" ht="15" customHeight="1"/>
    <row r="15474" ht="15" customHeight="1"/>
    <row r="15475" ht="15" customHeight="1"/>
    <row r="15476" ht="15" customHeight="1"/>
    <row r="15477" ht="15" customHeight="1"/>
    <row r="15478" ht="15" customHeight="1"/>
    <row r="15479" ht="15" customHeight="1"/>
    <row r="15480" ht="15" customHeight="1"/>
    <row r="15481" ht="15" customHeight="1"/>
    <row r="15482" ht="15" customHeight="1"/>
    <row r="15483" ht="15" customHeight="1"/>
    <row r="15484" ht="15" customHeight="1"/>
    <row r="15485" ht="15" customHeight="1"/>
    <row r="15486" ht="15" customHeight="1"/>
    <row r="15487" ht="15" customHeight="1"/>
    <row r="15488" ht="15" customHeight="1"/>
    <row r="15489" ht="15" customHeight="1"/>
    <row r="15490" ht="15" customHeight="1"/>
    <row r="15491" ht="15" customHeight="1"/>
    <row r="15492" ht="15" customHeight="1"/>
    <row r="15493" ht="15" customHeight="1"/>
    <row r="15494" ht="15" customHeight="1"/>
    <row r="15495" ht="15" customHeight="1"/>
    <row r="15496" ht="15" customHeight="1"/>
    <row r="15497" ht="15" customHeight="1"/>
    <row r="15498" ht="15" customHeight="1"/>
    <row r="15499" ht="15" customHeight="1"/>
    <row r="15500" ht="15" customHeight="1"/>
    <row r="15501" ht="15" customHeight="1"/>
    <row r="15502" ht="15" customHeight="1"/>
    <row r="15503" ht="15" customHeight="1"/>
    <row r="15504" ht="15" customHeight="1"/>
    <row r="15505" ht="15" customHeight="1"/>
    <row r="15506" ht="15" customHeight="1"/>
    <row r="15507" ht="15" customHeight="1"/>
    <row r="15508" ht="15" customHeight="1"/>
    <row r="15509" ht="15" customHeight="1"/>
    <row r="15510" ht="15" customHeight="1"/>
    <row r="15511" ht="15" customHeight="1"/>
    <row r="15512" ht="15" customHeight="1"/>
    <row r="15513" ht="15" customHeight="1"/>
    <row r="15514" ht="15" customHeight="1"/>
    <row r="15515" ht="15" customHeight="1"/>
    <row r="15516" ht="15" customHeight="1"/>
    <row r="15517" ht="15" customHeight="1"/>
    <row r="15518" ht="15" customHeight="1"/>
    <row r="15519" ht="15" customHeight="1"/>
    <row r="15520" ht="15" customHeight="1"/>
    <row r="15521" ht="15" customHeight="1"/>
    <row r="15522" ht="15" customHeight="1"/>
    <row r="15523" ht="15" customHeight="1"/>
    <row r="15524" ht="15" customHeight="1"/>
    <row r="15525" ht="15" customHeight="1"/>
    <row r="15526" ht="15" customHeight="1"/>
    <row r="15527" ht="15" customHeight="1"/>
    <row r="15528" ht="15" customHeight="1"/>
    <row r="15529" ht="15" customHeight="1"/>
    <row r="15530" ht="15" customHeight="1"/>
    <row r="15531" ht="15" customHeight="1"/>
    <row r="15532" ht="15" customHeight="1"/>
    <row r="15533" ht="15" customHeight="1"/>
    <row r="15534" ht="15" customHeight="1"/>
    <row r="15535" ht="15" customHeight="1"/>
    <row r="15536" ht="15" customHeight="1"/>
    <row r="15537" ht="15" customHeight="1"/>
    <row r="15538" ht="15" customHeight="1"/>
    <row r="15539" ht="15" customHeight="1"/>
    <row r="15540" ht="15" customHeight="1"/>
    <row r="15541" ht="15" customHeight="1"/>
    <row r="15542" ht="15" customHeight="1"/>
    <row r="15543" ht="15" customHeight="1"/>
    <row r="15544" ht="15" customHeight="1"/>
    <row r="15545" ht="15" customHeight="1"/>
    <row r="15546" ht="15" customHeight="1"/>
    <row r="15547" ht="15" customHeight="1"/>
    <row r="15548" ht="15" customHeight="1"/>
    <row r="15549" ht="15" customHeight="1"/>
    <row r="15550" ht="15" customHeight="1"/>
    <row r="15551" ht="15" customHeight="1"/>
    <row r="15552" ht="15" customHeight="1"/>
    <row r="15553" ht="15" customHeight="1"/>
    <row r="15554" ht="15" customHeight="1"/>
    <row r="15555" ht="15" customHeight="1"/>
    <row r="15556" ht="15" customHeight="1"/>
    <row r="15557" ht="15" customHeight="1"/>
    <row r="15558" ht="15" customHeight="1"/>
    <row r="15559" ht="15" customHeight="1"/>
    <row r="15560" ht="15" customHeight="1"/>
    <row r="15561" ht="15" customHeight="1"/>
    <row r="15562" ht="15" customHeight="1"/>
    <row r="15563" ht="15" customHeight="1"/>
    <row r="15564" ht="15" customHeight="1"/>
    <row r="15565" ht="15" customHeight="1"/>
    <row r="15566" ht="15" customHeight="1"/>
    <row r="15567" ht="15" customHeight="1"/>
    <row r="15568" ht="15" customHeight="1"/>
    <row r="15569" ht="15" customHeight="1"/>
    <row r="15570" ht="15" customHeight="1"/>
    <row r="15571" ht="15" customHeight="1"/>
    <row r="15572" ht="15" customHeight="1"/>
    <row r="15573" ht="15" customHeight="1"/>
    <row r="15574" ht="15" customHeight="1"/>
    <row r="15575" ht="15" customHeight="1"/>
    <row r="15576" ht="15" customHeight="1"/>
    <row r="15577" ht="15" customHeight="1"/>
    <row r="15578" ht="15" customHeight="1"/>
    <row r="15579" ht="15" customHeight="1"/>
    <row r="15580" ht="15" customHeight="1"/>
    <row r="15581" ht="15" customHeight="1"/>
    <row r="15582" ht="15" customHeight="1"/>
    <row r="15583" ht="15" customHeight="1"/>
    <row r="15584" ht="15" customHeight="1"/>
    <row r="15585" ht="15" customHeight="1"/>
    <row r="15586" ht="15" customHeight="1"/>
    <row r="15587" ht="15" customHeight="1"/>
    <row r="15588" ht="15" customHeight="1"/>
    <row r="15589" ht="15" customHeight="1"/>
    <row r="15590" ht="15" customHeight="1"/>
    <row r="15591" ht="15" customHeight="1"/>
    <row r="15592" ht="15" customHeight="1"/>
    <row r="15593" ht="15" customHeight="1"/>
    <row r="15594" ht="15" customHeight="1"/>
    <row r="15595" ht="15" customHeight="1"/>
    <row r="15596" ht="15" customHeight="1"/>
    <row r="15597" ht="15" customHeight="1"/>
    <row r="15598" ht="15" customHeight="1"/>
    <row r="15599" ht="15" customHeight="1"/>
    <row r="15600" ht="15" customHeight="1"/>
    <row r="15601" ht="15" customHeight="1"/>
    <row r="15602" ht="15" customHeight="1"/>
    <row r="15603" ht="15" customHeight="1"/>
    <row r="15604" ht="15" customHeight="1"/>
    <row r="15605" ht="15" customHeight="1"/>
    <row r="15606" ht="15" customHeight="1"/>
    <row r="15607" ht="15" customHeight="1"/>
    <row r="15608" ht="15" customHeight="1"/>
    <row r="15609" ht="15" customHeight="1"/>
    <row r="15610" ht="15" customHeight="1"/>
    <row r="15611" ht="15" customHeight="1"/>
    <row r="15612" ht="15" customHeight="1"/>
    <row r="15613" ht="15" customHeight="1"/>
    <row r="15614" ht="15" customHeight="1"/>
    <row r="15615" ht="15" customHeight="1"/>
    <row r="15616" ht="15" customHeight="1"/>
    <row r="15617" ht="15" customHeight="1"/>
    <row r="15618" ht="15" customHeight="1"/>
    <row r="15619" ht="15" customHeight="1"/>
    <row r="15620" ht="15" customHeight="1"/>
    <row r="15621" ht="15" customHeight="1"/>
    <row r="15622" ht="15" customHeight="1"/>
    <row r="15623" ht="15" customHeight="1"/>
    <row r="15624" ht="15" customHeight="1"/>
    <row r="15625" ht="15" customHeight="1"/>
    <row r="15626" ht="15" customHeight="1"/>
    <row r="15627" ht="15" customHeight="1"/>
    <row r="15628" ht="15" customHeight="1"/>
    <row r="15629" ht="15" customHeight="1"/>
    <row r="15630" ht="15" customHeight="1"/>
    <row r="15631" ht="15" customHeight="1"/>
    <row r="15632" ht="15" customHeight="1"/>
    <row r="15633" ht="15" customHeight="1"/>
    <row r="15634" ht="15" customHeight="1"/>
    <row r="15635" ht="15" customHeight="1"/>
    <row r="15636" ht="15" customHeight="1"/>
    <row r="15637" ht="15" customHeight="1"/>
    <row r="15638" ht="15" customHeight="1"/>
    <row r="15639" ht="15" customHeight="1"/>
    <row r="15640" ht="15" customHeight="1"/>
    <row r="15641" ht="15" customHeight="1"/>
    <row r="15642" ht="15" customHeight="1"/>
    <row r="15643" ht="15" customHeight="1"/>
    <row r="15644" ht="15" customHeight="1"/>
    <row r="15645" ht="15" customHeight="1"/>
    <row r="15646" ht="15" customHeight="1"/>
    <row r="15647" ht="15" customHeight="1"/>
    <row r="15648" ht="15" customHeight="1"/>
    <row r="15649" ht="15" customHeight="1"/>
    <row r="15650" ht="15" customHeight="1"/>
    <row r="15651" ht="15" customHeight="1"/>
    <row r="15652" ht="15" customHeight="1"/>
    <row r="15653" ht="15" customHeight="1"/>
    <row r="15654" ht="15" customHeight="1"/>
    <row r="15655" ht="15" customHeight="1"/>
    <row r="15656" ht="15" customHeight="1"/>
    <row r="15657" ht="15" customHeight="1"/>
    <row r="15658" ht="15" customHeight="1"/>
    <row r="15659" ht="15" customHeight="1"/>
    <row r="15660" ht="15" customHeight="1"/>
    <row r="15661" ht="15" customHeight="1"/>
    <row r="15662" ht="15" customHeight="1"/>
    <row r="15663" ht="15" customHeight="1"/>
    <row r="15664" ht="15" customHeight="1"/>
    <row r="15665" ht="15" customHeight="1"/>
    <row r="15666" ht="15" customHeight="1"/>
    <row r="15667" ht="15" customHeight="1"/>
    <row r="15668" ht="15" customHeight="1"/>
    <row r="15669" ht="15" customHeight="1"/>
    <row r="15670" ht="15" customHeight="1"/>
    <row r="15671" ht="15" customHeight="1"/>
    <row r="15672" ht="15" customHeight="1"/>
    <row r="15673" ht="15" customHeight="1"/>
    <row r="15674" ht="15" customHeight="1"/>
    <row r="15675" ht="15" customHeight="1"/>
    <row r="15676" ht="15" customHeight="1"/>
    <row r="15677" ht="15" customHeight="1"/>
    <row r="15678" ht="15" customHeight="1"/>
    <row r="15679" ht="15" customHeight="1"/>
    <row r="15680" ht="15" customHeight="1"/>
    <row r="15681" ht="15" customHeight="1"/>
    <row r="15682" ht="15" customHeight="1"/>
    <row r="15683" ht="15" customHeight="1"/>
    <row r="15684" ht="15" customHeight="1"/>
    <row r="15685" ht="15" customHeight="1"/>
    <row r="15686" ht="15" customHeight="1"/>
    <row r="15687" ht="15" customHeight="1"/>
    <row r="15688" ht="15" customHeight="1"/>
    <row r="15689" ht="15" customHeight="1"/>
    <row r="15690" ht="15" customHeight="1"/>
    <row r="15691" ht="15" customHeight="1"/>
    <row r="15692" ht="15" customHeight="1"/>
    <row r="15693" ht="15" customHeight="1"/>
    <row r="15694" ht="15" customHeight="1"/>
    <row r="15695" ht="15" customHeight="1"/>
    <row r="15696" ht="15" customHeight="1"/>
    <row r="15697" ht="15" customHeight="1"/>
    <row r="15698" ht="15" customHeight="1"/>
    <row r="15699" ht="15" customHeight="1"/>
    <row r="15700" ht="15" customHeight="1"/>
    <row r="15701" ht="15" customHeight="1"/>
    <row r="15702" ht="15" customHeight="1"/>
    <row r="15703" ht="15" customHeight="1"/>
    <row r="15704" ht="15" customHeight="1"/>
    <row r="15705" ht="15" customHeight="1"/>
    <row r="15706" ht="15" customHeight="1"/>
    <row r="15707" ht="15" customHeight="1"/>
    <row r="15708" ht="15" customHeight="1"/>
    <row r="15709" ht="15" customHeight="1"/>
    <row r="15710" ht="15" customHeight="1"/>
    <row r="15711" ht="15" customHeight="1"/>
    <row r="15712" ht="15" customHeight="1"/>
    <row r="15713" ht="15" customHeight="1"/>
    <row r="15714" ht="15" customHeight="1"/>
    <row r="15715" ht="15" customHeight="1"/>
    <row r="15716" ht="15" customHeight="1"/>
    <row r="15717" ht="15" customHeight="1"/>
    <row r="15718" ht="15" customHeight="1"/>
    <row r="15719" ht="15" customHeight="1"/>
    <row r="15720" ht="15" customHeight="1"/>
    <row r="15721" ht="15" customHeight="1"/>
    <row r="15722" ht="15" customHeight="1"/>
    <row r="15723" ht="15" customHeight="1"/>
    <row r="15724" ht="15" customHeight="1"/>
    <row r="15725" ht="15" customHeight="1"/>
    <row r="15726" ht="15" customHeight="1"/>
    <row r="15727" ht="15" customHeight="1"/>
    <row r="15728" ht="15" customHeight="1"/>
    <row r="15729" ht="15" customHeight="1"/>
    <row r="15730" ht="15" customHeight="1"/>
    <row r="15731" ht="15" customHeight="1"/>
    <row r="15732" ht="15" customHeight="1"/>
    <row r="15733" ht="15" customHeight="1"/>
    <row r="15734" ht="15" customHeight="1"/>
    <row r="15735" ht="15" customHeight="1"/>
    <row r="15736" ht="15" customHeight="1"/>
    <row r="15737" ht="15" customHeight="1"/>
    <row r="15738" ht="15" customHeight="1"/>
    <row r="15739" ht="15" customHeight="1"/>
    <row r="15740" ht="15" customHeight="1"/>
    <row r="15741" ht="15" customHeight="1"/>
    <row r="15742" ht="15" customHeight="1"/>
    <row r="15743" ht="15" customHeight="1"/>
    <row r="15744" ht="15" customHeight="1"/>
    <row r="15745" ht="15" customHeight="1"/>
    <row r="15746" ht="15" customHeight="1"/>
    <row r="15747" ht="15" customHeight="1"/>
    <row r="15748" ht="15" customHeight="1"/>
    <row r="15749" ht="15" customHeight="1"/>
    <row r="15750" ht="15" customHeight="1"/>
    <row r="15751" ht="15" customHeight="1"/>
    <row r="15752" ht="15" customHeight="1"/>
    <row r="15753" ht="15" customHeight="1"/>
    <row r="15754" ht="15" customHeight="1"/>
    <row r="15755" ht="15" customHeight="1"/>
    <row r="15756" ht="15" customHeight="1"/>
    <row r="15757" ht="15" customHeight="1"/>
    <row r="15758" ht="15" customHeight="1"/>
    <row r="15759" ht="15" customHeight="1"/>
    <row r="15760" ht="15" customHeight="1"/>
    <row r="15761" ht="15" customHeight="1"/>
    <row r="15762" ht="15" customHeight="1"/>
    <row r="15763" ht="15" customHeight="1"/>
    <row r="15764" ht="15" customHeight="1"/>
    <row r="15765" ht="15" customHeight="1"/>
    <row r="15766" ht="15" customHeight="1"/>
    <row r="15767" ht="15" customHeight="1"/>
    <row r="15768" ht="15" customHeight="1"/>
    <row r="15769" ht="15" customHeight="1"/>
    <row r="15770" ht="15" customHeight="1"/>
    <row r="15771" ht="15" customHeight="1"/>
    <row r="15772" ht="15" customHeight="1"/>
    <row r="15773" ht="15" customHeight="1"/>
    <row r="15774" ht="15" customHeight="1"/>
    <row r="15775" ht="15" customHeight="1"/>
    <row r="15776" ht="15" customHeight="1"/>
    <row r="15777" ht="15" customHeight="1"/>
    <row r="15778" ht="15" customHeight="1"/>
    <row r="15779" ht="15" customHeight="1"/>
    <row r="15780" ht="15" customHeight="1"/>
    <row r="15781" ht="15" customHeight="1"/>
    <row r="15782" ht="15" customHeight="1"/>
    <row r="15783" ht="15" customHeight="1"/>
    <row r="15784" ht="15" customHeight="1"/>
    <row r="15785" ht="15" customHeight="1"/>
    <row r="15786" ht="15" customHeight="1"/>
    <row r="15787" ht="15" customHeight="1"/>
    <row r="15788" ht="15" customHeight="1"/>
    <row r="15789" ht="15" customHeight="1"/>
    <row r="15790" ht="15" customHeight="1"/>
    <row r="15791" ht="15" customHeight="1"/>
    <row r="15792" ht="15" customHeight="1"/>
    <row r="15793" ht="15" customHeight="1"/>
    <row r="15794" ht="15" customHeight="1"/>
    <row r="15795" ht="15" customHeight="1"/>
    <row r="15796" ht="15" customHeight="1"/>
    <row r="15797" ht="15" customHeight="1"/>
    <row r="15798" ht="15" customHeight="1"/>
    <row r="15799" ht="15" customHeight="1"/>
    <row r="15800" ht="15" customHeight="1"/>
    <row r="15801" ht="15" customHeight="1"/>
    <row r="15802" ht="15" customHeight="1"/>
    <row r="15803" ht="15" customHeight="1"/>
    <row r="15804" ht="15" customHeight="1"/>
    <row r="15805" ht="15" customHeight="1"/>
    <row r="15806" ht="15" customHeight="1"/>
    <row r="15807" ht="15" customHeight="1"/>
    <row r="15808" ht="15" customHeight="1"/>
    <row r="15809" ht="15" customHeight="1"/>
    <row r="15810" ht="15" customHeight="1"/>
    <row r="15811" ht="15" customHeight="1"/>
    <row r="15812" ht="15" customHeight="1"/>
    <row r="15813" ht="15" customHeight="1"/>
    <row r="15814" ht="15" customHeight="1"/>
    <row r="15815" ht="15" customHeight="1"/>
    <row r="15816" ht="15" customHeight="1"/>
    <row r="15817" ht="15" customHeight="1"/>
    <row r="15818" ht="15" customHeight="1"/>
    <row r="15819" ht="15" customHeight="1"/>
    <row r="15820" ht="15" customHeight="1"/>
    <row r="15821" ht="15" customHeight="1"/>
    <row r="15822" ht="15" customHeight="1"/>
    <row r="15823" ht="15" customHeight="1"/>
    <row r="15824" ht="15" customHeight="1"/>
    <row r="15825" ht="15" customHeight="1"/>
    <row r="15826" ht="15" customHeight="1"/>
    <row r="15827" ht="15" customHeight="1"/>
    <row r="15828" ht="15" customHeight="1"/>
    <row r="15829" ht="15" customHeight="1"/>
    <row r="15830" ht="15" customHeight="1"/>
    <row r="15831" ht="15" customHeight="1"/>
    <row r="15832" ht="15" customHeight="1"/>
    <row r="15833" ht="15" customHeight="1"/>
    <row r="15834" ht="15" customHeight="1"/>
    <row r="15835" ht="15" customHeight="1"/>
    <row r="15836" ht="15" customHeight="1"/>
    <row r="15837" ht="15" customHeight="1"/>
    <row r="15838" ht="15" customHeight="1"/>
    <row r="15839" ht="15" customHeight="1"/>
    <row r="15840" ht="15" customHeight="1"/>
    <row r="15841" ht="15" customHeight="1"/>
    <row r="15842" ht="15" customHeight="1"/>
    <row r="15843" ht="15" customHeight="1"/>
    <row r="15844" ht="15" customHeight="1"/>
    <row r="15845" ht="15" customHeight="1"/>
    <row r="15846" ht="15" customHeight="1"/>
    <row r="15847" ht="15" customHeight="1"/>
    <row r="15848" ht="15" customHeight="1"/>
    <row r="15849" ht="15" customHeight="1"/>
    <row r="15850" ht="15" customHeight="1"/>
    <row r="15851" ht="15" customHeight="1"/>
    <row r="15852" ht="15" customHeight="1"/>
    <row r="15853" ht="15" customHeight="1"/>
    <row r="15854" ht="15" customHeight="1"/>
    <row r="15855" ht="15" customHeight="1"/>
    <row r="15856" ht="15" customHeight="1"/>
    <row r="15857" ht="15" customHeight="1"/>
    <row r="15858" ht="15" customHeight="1"/>
    <row r="15859" ht="15" customHeight="1"/>
    <row r="15860" ht="15" customHeight="1"/>
    <row r="15861" ht="15" customHeight="1"/>
    <row r="15862" ht="15" customHeight="1"/>
    <row r="15863" ht="15" customHeight="1"/>
    <row r="15864" ht="15" customHeight="1"/>
    <row r="15865" ht="15" customHeight="1"/>
    <row r="15866" ht="15" customHeight="1"/>
    <row r="15867" ht="15" customHeight="1"/>
    <row r="15868" ht="15" customHeight="1"/>
    <row r="15869" ht="15" customHeight="1"/>
    <row r="15870" ht="15" customHeight="1"/>
    <row r="15871" ht="15" customHeight="1"/>
    <row r="15872" ht="15" customHeight="1"/>
    <row r="15873" ht="15" customHeight="1"/>
    <row r="15874" ht="15" customHeight="1"/>
    <row r="15875" ht="15" customHeight="1"/>
    <row r="15876" ht="15" customHeight="1"/>
    <row r="15877" ht="15" customHeight="1"/>
    <row r="15878" ht="15" customHeight="1"/>
    <row r="15879" ht="15" customHeight="1"/>
    <row r="15880" ht="15" customHeight="1"/>
    <row r="15881" ht="15" customHeight="1"/>
    <row r="15882" ht="15" customHeight="1"/>
    <row r="15883" ht="15" customHeight="1"/>
    <row r="15884" ht="15" customHeight="1"/>
    <row r="15885" ht="15" customHeight="1"/>
    <row r="15886" ht="15" customHeight="1"/>
    <row r="15887" ht="15" customHeight="1"/>
    <row r="15888" ht="15" customHeight="1"/>
    <row r="15889" ht="15" customHeight="1"/>
    <row r="15890" ht="15" customHeight="1"/>
    <row r="15891" ht="15" customHeight="1"/>
    <row r="15892" ht="15" customHeight="1"/>
    <row r="15893" ht="15" customHeight="1"/>
    <row r="15894" ht="15" customHeight="1"/>
    <row r="15895" ht="15" customHeight="1"/>
    <row r="15896" ht="15" customHeight="1"/>
    <row r="15897" ht="15" customHeight="1"/>
    <row r="15898" ht="15" customHeight="1"/>
    <row r="15899" ht="15" customHeight="1"/>
    <row r="15900" ht="15" customHeight="1"/>
    <row r="15901" ht="15" customHeight="1"/>
    <row r="15902" ht="15" customHeight="1"/>
    <row r="15903" ht="15" customHeight="1"/>
    <row r="15904" ht="15" customHeight="1"/>
    <row r="15905" ht="15" customHeight="1"/>
    <row r="15906" ht="15" customHeight="1"/>
    <row r="15907" ht="15" customHeight="1"/>
    <row r="15908" ht="15" customHeight="1"/>
    <row r="15909" ht="15" customHeight="1"/>
    <row r="15910" ht="15" customHeight="1"/>
    <row r="15911" ht="15" customHeight="1"/>
    <row r="15912" ht="15" customHeight="1"/>
    <row r="15913" ht="15" customHeight="1"/>
    <row r="15914" ht="15" customHeight="1"/>
    <row r="15915" ht="15" customHeight="1"/>
    <row r="15916" ht="15" customHeight="1"/>
    <row r="15917" ht="15" customHeight="1"/>
    <row r="15918" ht="15" customHeight="1"/>
    <row r="15919" ht="15" customHeight="1"/>
    <row r="15920" ht="15" customHeight="1"/>
    <row r="15921" ht="15" customHeight="1"/>
    <row r="15922" ht="15" customHeight="1"/>
    <row r="15923" ht="15" customHeight="1"/>
    <row r="15924" ht="15" customHeight="1"/>
    <row r="15925" ht="15" customHeight="1"/>
    <row r="15926" ht="15" customHeight="1"/>
    <row r="15927" ht="15" customHeight="1"/>
    <row r="15928" ht="15" customHeight="1"/>
    <row r="15929" ht="15" customHeight="1"/>
    <row r="15930" ht="15" customHeight="1"/>
    <row r="15931" ht="15" customHeight="1"/>
    <row r="15932" ht="15" customHeight="1"/>
    <row r="15933" ht="15" customHeight="1"/>
    <row r="15934" ht="15" customHeight="1"/>
    <row r="15935" ht="15" customHeight="1"/>
    <row r="15936" ht="15" customHeight="1"/>
    <row r="15937" ht="15" customHeight="1"/>
    <row r="15938" ht="15" customHeight="1"/>
    <row r="15939" ht="15" customHeight="1"/>
    <row r="15940" ht="15" customHeight="1"/>
    <row r="15941" ht="15" customHeight="1"/>
    <row r="15942" ht="15" customHeight="1"/>
    <row r="15943" ht="15" customHeight="1"/>
    <row r="15944" ht="15" customHeight="1"/>
    <row r="15945" ht="15" customHeight="1"/>
    <row r="15946" ht="15" customHeight="1"/>
    <row r="15947" ht="15" customHeight="1"/>
    <row r="15948" ht="15" customHeight="1"/>
    <row r="15949" ht="15" customHeight="1"/>
    <row r="15950" ht="15" customHeight="1"/>
    <row r="15951" ht="15" customHeight="1"/>
    <row r="15952" ht="15" customHeight="1"/>
    <row r="15953" ht="15" customHeight="1"/>
    <row r="15954" ht="15" customHeight="1"/>
    <row r="15955" ht="15" customHeight="1"/>
    <row r="15956" ht="15" customHeight="1"/>
    <row r="15957" ht="15" customHeight="1"/>
    <row r="15958" ht="15" customHeight="1"/>
    <row r="15959" ht="15" customHeight="1"/>
    <row r="15960" ht="15" customHeight="1"/>
    <row r="15961" ht="15" customHeight="1"/>
    <row r="15962" ht="15" customHeight="1"/>
    <row r="15963" ht="15" customHeight="1"/>
    <row r="15964" ht="15" customHeight="1"/>
    <row r="15965" ht="15" customHeight="1"/>
    <row r="15966" ht="15" customHeight="1"/>
    <row r="15967" ht="15" customHeight="1"/>
    <row r="15968" ht="15" customHeight="1"/>
    <row r="15969" ht="15" customHeight="1"/>
    <row r="15970" ht="15" customHeight="1"/>
    <row r="15971" ht="15" customHeight="1"/>
    <row r="15972" ht="15" customHeight="1"/>
    <row r="15973" ht="15" customHeight="1"/>
    <row r="15974" ht="15" customHeight="1"/>
    <row r="15975" ht="15" customHeight="1"/>
    <row r="15976" ht="15" customHeight="1"/>
    <row r="15977" ht="15" customHeight="1"/>
    <row r="15978" ht="15" customHeight="1"/>
    <row r="15979" ht="15" customHeight="1"/>
    <row r="15980" ht="15" customHeight="1"/>
    <row r="15981" ht="15" customHeight="1"/>
    <row r="15982" ht="15" customHeight="1"/>
    <row r="15983" ht="15" customHeight="1"/>
    <row r="15984" ht="15" customHeight="1"/>
    <row r="15985" ht="15" customHeight="1"/>
    <row r="15986" ht="15" customHeight="1"/>
    <row r="15987" ht="15" customHeight="1"/>
    <row r="15988" ht="15" customHeight="1"/>
    <row r="15989" ht="15" customHeight="1"/>
    <row r="15990" ht="15" customHeight="1"/>
    <row r="15991" ht="15" customHeight="1"/>
    <row r="15992" ht="15" customHeight="1"/>
    <row r="15993" ht="15" customHeight="1"/>
    <row r="15994" ht="15" customHeight="1"/>
    <row r="15995" ht="15" customHeight="1"/>
    <row r="15996" ht="15" customHeight="1"/>
    <row r="15997" ht="15" customHeight="1"/>
    <row r="15998" ht="15" customHeight="1"/>
    <row r="15999" ht="15" customHeight="1"/>
    <row r="16000" ht="15" customHeight="1"/>
    <row r="16001" ht="15" customHeight="1"/>
    <row r="16002" ht="15" customHeight="1"/>
    <row r="16003" ht="15" customHeight="1"/>
    <row r="16004" ht="15" customHeight="1"/>
    <row r="16005" ht="15" customHeight="1"/>
    <row r="16006" ht="15" customHeight="1"/>
    <row r="16007" ht="15" customHeight="1"/>
    <row r="16008" ht="15" customHeight="1"/>
    <row r="16009" ht="15" customHeight="1"/>
    <row r="16010" ht="15" customHeight="1"/>
    <row r="16011" ht="15" customHeight="1"/>
    <row r="16012" ht="15" customHeight="1"/>
    <row r="16013" ht="15" customHeight="1"/>
    <row r="16014" ht="15" customHeight="1"/>
    <row r="16015" ht="15" customHeight="1"/>
    <row r="16016" ht="15" customHeight="1"/>
    <row r="16017" ht="15" customHeight="1"/>
    <row r="16018" ht="15" customHeight="1"/>
    <row r="16019" ht="15" customHeight="1"/>
    <row r="16020" ht="15" customHeight="1"/>
    <row r="16021" ht="15" customHeight="1"/>
    <row r="16022" ht="15" customHeight="1"/>
    <row r="16023" ht="15" customHeight="1"/>
    <row r="16024" ht="15" customHeight="1"/>
    <row r="16025" ht="15" customHeight="1"/>
    <row r="16026" ht="15" customHeight="1"/>
    <row r="16027" ht="15" customHeight="1"/>
    <row r="16028" ht="15" customHeight="1"/>
    <row r="16029" ht="15" customHeight="1"/>
    <row r="16030" ht="15" customHeight="1"/>
    <row r="16031" ht="15" customHeight="1"/>
    <row r="16032" ht="15" customHeight="1"/>
    <row r="16033" ht="15" customHeight="1"/>
    <row r="16034" ht="15" customHeight="1"/>
    <row r="16035" ht="15" customHeight="1"/>
    <row r="16036" ht="15" customHeight="1"/>
    <row r="16037" ht="15" customHeight="1"/>
    <row r="16038" ht="15" customHeight="1"/>
    <row r="16039" ht="15" customHeight="1"/>
    <row r="16040" ht="15" customHeight="1"/>
    <row r="16041" ht="15" customHeight="1"/>
    <row r="16042" ht="15" customHeight="1"/>
    <row r="16043" ht="15" customHeight="1"/>
    <row r="16044" ht="15" customHeight="1"/>
    <row r="16045" ht="15" customHeight="1"/>
    <row r="16046" ht="15" customHeight="1"/>
    <row r="16047" ht="15" customHeight="1"/>
    <row r="16048" ht="15" customHeight="1"/>
    <row r="16049" ht="15" customHeight="1"/>
    <row r="16050" ht="15" customHeight="1"/>
    <row r="16051" ht="15" customHeight="1"/>
    <row r="16052" ht="15" customHeight="1"/>
    <row r="16053" ht="15" customHeight="1"/>
    <row r="16054" ht="15" customHeight="1"/>
    <row r="16055" ht="15" customHeight="1"/>
    <row r="16056" ht="15" customHeight="1"/>
    <row r="16057" ht="15" customHeight="1"/>
    <row r="16058" ht="15" customHeight="1"/>
    <row r="16059" ht="15" customHeight="1"/>
    <row r="16060" ht="15" customHeight="1"/>
    <row r="16061" ht="15" customHeight="1"/>
    <row r="16062" ht="15" customHeight="1"/>
    <row r="16063" ht="15" customHeight="1"/>
    <row r="16064" ht="15" customHeight="1"/>
    <row r="16065" ht="15" customHeight="1"/>
    <row r="16066" ht="15" customHeight="1"/>
    <row r="16067" ht="15" customHeight="1"/>
    <row r="16068" ht="15" customHeight="1"/>
    <row r="16069" ht="15" customHeight="1"/>
    <row r="16070" ht="15" customHeight="1"/>
    <row r="16071" ht="15" customHeight="1"/>
    <row r="16072" ht="15" customHeight="1"/>
    <row r="16073" ht="15" customHeight="1"/>
    <row r="16074" ht="15" customHeight="1"/>
    <row r="16075" ht="15" customHeight="1"/>
    <row r="16076" ht="15" customHeight="1"/>
    <row r="16077" ht="15" customHeight="1"/>
    <row r="16078" ht="15" customHeight="1"/>
    <row r="16079" ht="15" customHeight="1"/>
    <row r="16080" ht="15" customHeight="1"/>
    <row r="16081" ht="15" customHeight="1"/>
    <row r="16082" ht="15" customHeight="1"/>
    <row r="16083" ht="15" customHeight="1"/>
    <row r="16084" ht="15" customHeight="1"/>
    <row r="16085" ht="15" customHeight="1"/>
    <row r="16086" ht="15" customHeight="1"/>
    <row r="16087" ht="15" customHeight="1"/>
    <row r="16088" ht="15" customHeight="1"/>
    <row r="16089" ht="15" customHeight="1"/>
    <row r="16090" ht="15" customHeight="1"/>
    <row r="16091" ht="15" customHeight="1"/>
    <row r="16092" ht="15" customHeight="1"/>
    <row r="16093" ht="15" customHeight="1"/>
    <row r="16094" ht="15" customHeight="1"/>
    <row r="16095" ht="15" customHeight="1"/>
    <row r="16096" ht="15" customHeight="1"/>
    <row r="16097" ht="15" customHeight="1"/>
    <row r="16098" ht="15" customHeight="1"/>
    <row r="16099" ht="15" customHeight="1"/>
    <row r="16100" ht="15" customHeight="1"/>
    <row r="16101" ht="15" customHeight="1"/>
    <row r="16102" ht="15" customHeight="1"/>
    <row r="16103" ht="15" customHeight="1"/>
    <row r="16104" ht="15" customHeight="1"/>
    <row r="16105" ht="15" customHeight="1"/>
    <row r="16106" ht="15" customHeight="1"/>
    <row r="16107" ht="15" customHeight="1"/>
    <row r="16108" ht="15" customHeight="1"/>
    <row r="16109" ht="15" customHeight="1"/>
    <row r="16110" ht="15" customHeight="1"/>
    <row r="16111" ht="15" customHeight="1"/>
    <row r="16112" ht="15" customHeight="1"/>
    <row r="16113" ht="15" customHeight="1"/>
    <row r="16114" ht="15" customHeight="1"/>
    <row r="16115" ht="15" customHeight="1"/>
    <row r="16116" ht="15" customHeight="1"/>
    <row r="16117" ht="15" customHeight="1"/>
    <row r="16118" ht="15" customHeight="1"/>
    <row r="16119" ht="15" customHeight="1"/>
    <row r="16120" ht="15" customHeight="1"/>
    <row r="16121" ht="15" customHeight="1"/>
    <row r="16122" ht="15" customHeight="1"/>
    <row r="16123" ht="15" customHeight="1"/>
    <row r="16124" ht="15" customHeight="1"/>
    <row r="16125" ht="15" customHeight="1"/>
    <row r="16126" ht="15" customHeight="1"/>
    <row r="16127" ht="15" customHeight="1"/>
    <row r="16128" ht="15" customHeight="1"/>
    <row r="16129" ht="15" customHeight="1"/>
    <row r="16130" ht="15" customHeight="1"/>
    <row r="16131" ht="15" customHeight="1"/>
    <row r="16132" ht="15" customHeight="1"/>
    <row r="16133" ht="15" customHeight="1"/>
    <row r="16134" ht="15" customHeight="1"/>
    <row r="16135" ht="15" customHeight="1"/>
    <row r="16136" ht="15" customHeight="1"/>
    <row r="16137" ht="15" customHeight="1"/>
    <row r="16138" ht="15" customHeight="1"/>
    <row r="16139" ht="15" customHeight="1"/>
    <row r="16140" ht="15" customHeight="1"/>
    <row r="16141" ht="15" customHeight="1"/>
    <row r="16142" ht="15" customHeight="1"/>
    <row r="16143" ht="15" customHeight="1"/>
    <row r="16144" ht="15" customHeight="1"/>
    <row r="16145" ht="15" customHeight="1"/>
    <row r="16146" ht="15" customHeight="1"/>
    <row r="16147" ht="15" customHeight="1"/>
    <row r="16148" ht="15" customHeight="1"/>
    <row r="16149" ht="15" customHeight="1"/>
    <row r="16150" ht="15" customHeight="1"/>
    <row r="16151" ht="15" customHeight="1"/>
    <row r="16152" ht="15" customHeight="1"/>
    <row r="16153" ht="15" customHeight="1"/>
    <row r="16154" ht="15" customHeight="1"/>
    <row r="16155" ht="15" customHeight="1"/>
    <row r="16156" ht="15" customHeight="1"/>
    <row r="16157" ht="15" customHeight="1"/>
    <row r="16158" ht="15" customHeight="1"/>
    <row r="16159" ht="15" customHeight="1"/>
    <row r="16160" ht="15" customHeight="1"/>
    <row r="16161" ht="15" customHeight="1"/>
    <row r="16162" ht="15" customHeight="1"/>
    <row r="16163" ht="15" customHeight="1"/>
    <row r="16164" ht="15" customHeight="1"/>
    <row r="16165" ht="15" customHeight="1"/>
    <row r="16166" ht="15" customHeight="1"/>
    <row r="16167" ht="15" customHeight="1"/>
    <row r="16168" ht="15" customHeight="1"/>
    <row r="16169" ht="15" customHeight="1"/>
    <row r="16170" ht="15" customHeight="1"/>
    <row r="16171" ht="15" customHeight="1"/>
    <row r="16172" ht="15" customHeight="1"/>
    <row r="16173" ht="15" customHeight="1"/>
    <row r="16174" ht="15" customHeight="1"/>
    <row r="16175" ht="15" customHeight="1"/>
    <row r="16176" ht="15" customHeight="1"/>
    <row r="16177" ht="15" customHeight="1"/>
    <row r="16178" ht="15" customHeight="1"/>
    <row r="16179" ht="15" customHeight="1"/>
    <row r="16180" ht="15" customHeight="1"/>
    <row r="16181" ht="15" customHeight="1"/>
    <row r="16182" ht="15" customHeight="1"/>
    <row r="16183" ht="15" customHeight="1"/>
    <row r="16184" ht="15" customHeight="1"/>
    <row r="16185" ht="15" customHeight="1"/>
    <row r="16186" ht="15" customHeight="1"/>
    <row r="16187" ht="15" customHeight="1"/>
    <row r="16188" ht="15" customHeight="1"/>
    <row r="16189" ht="15" customHeight="1"/>
    <row r="16190" ht="15" customHeight="1"/>
    <row r="16191" ht="15" customHeight="1"/>
    <row r="16192" ht="15" customHeight="1"/>
    <row r="16193" ht="15" customHeight="1"/>
    <row r="16194" ht="15" customHeight="1"/>
    <row r="16195" ht="15" customHeight="1"/>
    <row r="16196" ht="15" customHeight="1"/>
    <row r="16197" ht="15" customHeight="1"/>
    <row r="16198" ht="15" customHeight="1"/>
    <row r="16199" ht="15" customHeight="1"/>
    <row r="16200" ht="15" customHeight="1"/>
    <row r="16201" ht="15" customHeight="1"/>
    <row r="16202" ht="15" customHeight="1"/>
    <row r="16203" ht="15" customHeight="1"/>
    <row r="16204" ht="15" customHeight="1"/>
    <row r="16205" ht="15" customHeight="1"/>
    <row r="16206" ht="15" customHeight="1"/>
    <row r="16207" ht="15" customHeight="1"/>
    <row r="16208" ht="15" customHeight="1"/>
    <row r="16209" ht="15" customHeight="1"/>
    <row r="16210" ht="15" customHeight="1"/>
    <row r="16211" ht="15" customHeight="1"/>
    <row r="16212" ht="15" customHeight="1"/>
    <row r="16213" ht="15" customHeight="1"/>
    <row r="16214" ht="15" customHeight="1"/>
    <row r="16215" ht="15" customHeight="1"/>
    <row r="16216" ht="15" customHeight="1"/>
    <row r="16217" ht="15" customHeight="1"/>
    <row r="16218" ht="15" customHeight="1"/>
    <row r="16219" ht="15" customHeight="1"/>
    <row r="16220" ht="15" customHeight="1"/>
    <row r="16221" ht="15" customHeight="1"/>
    <row r="16222" ht="15" customHeight="1"/>
    <row r="16223" ht="15" customHeight="1"/>
    <row r="16224" ht="15" customHeight="1"/>
    <row r="16225" ht="15" customHeight="1"/>
    <row r="16226" ht="15" customHeight="1"/>
    <row r="16227" ht="15" customHeight="1"/>
    <row r="16228" ht="15" customHeight="1"/>
    <row r="16229" ht="15" customHeight="1"/>
    <row r="16230" ht="15" customHeight="1"/>
    <row r="16231" ht="15" customHeight="1"/>
    <row r="16232" ht="15" customHeight="1"/>
    <row r="16233" ht="15" customHeight="1"/>
    <row r="16234" ht="15" customHeight="1"/>
    <row r="16235" ht="15" customHeight="1"/>
    <row r="16236" ht="15" customHeight="1"/>
    <row r="16237" ht="15" customHeight="1"/>
    <row r="16238" ht="15" customHeight="1"/>
    <row r="16239" ht="15" customHeight="1"/>
    <row r="16240" ht="15" customHeight="1"/>
    <row r="16241" ht="15" customHeight="1"/>
    <row r="16242" ht="15" customHeight="1"/>
    <row r="16243" ht="15" customHeight="1"/>
    <row r="16244" ht="15" customHeight="1"/>
    <row r="16245" ht="15" customHeight="1"/>
    <row r="16246" ht="15" customHeight="1"/>
    <row r="16247" ht="15" customHeight="1"/>
    <row r="16248" ht="15" customHeight="1"/>
    <row r="16249" ht="15" customHeight="1"/>
    <row r="16250" ht="15" customHeight="1"/>
    <row r="16251" ht="15" customHeight="1"/>
    <row r="16252" ht="15" customHeight="1"/>
    <row r="16253" ht="15" customHeight="1"/>
    <row r="16254" ht="15" customHeight="1"/>
    <row r="16255" ht="15" customHeight="1"/>
    <row r="16256" ht="15" customHeight="1"/>
    <row r="16257" ht="15" customHeight="1"/>
    <row r="16258" ht="15" customHeight="1"/>
    <row r="16259" ht="15" customHeight="1"/>
    <row r="16260" ht="15" customHeight="1"/>
    <row r="16261" ht="15" customHeight="1"/>
    <row r="16262" ht="15" customHeight="1"/>
    <row r="16263" ht="15" customHeight="1"/>
    <row r="16264" ht="15" customHeight="1"/>
    <row r="16265" ht="15" customHeight="1"/>
    <row r="16266" ht="15" customHeight="1"/>
    <row r="16267" ht="15" customHeight="1"/>
    <row r="16268" ht="15" customHeight="1"/>
    <row r="16269" ht="15" customHeight="1"/>
    <row r="16270" ht="15" customHeight="1"/>
    <row r="16271" ht="15" customHeight="1"/>
    <row r="16272" ht="15" customHeight="1"/>
    <row r="16273" ht="15" customHeight="1"/>
    <row r="16274" ht="15" customHeight="1"/>
    <row r="16275" ht="15" customHeight="1"/>
    <row r="16276" ht="15" customHeight="1"/>
    <row r="16277" ht="15" customHeight="1"/>
    <row r="16278" ht="15" customHeight="1"/>
    <row r="16279" ht="15" customHeight="1"/>
    <row r="16280" ht="15" customHeight="1"/>
    <row r="16281" ht="15" customHeight="1"/>
    <row r="16282" ht="15" customHeight="1"/>
    <row r="16283" ht="15" customHeight="1"/>
    <row r="16284" ht="15" customHeight="1"/>
    <row r="16285" ht="15" customHeight="1"/>
    <row r="16286" ht="15" customHeight="1"/>
    <row r="16287" ht="15" customHeight="1"/>
    <row r="16288" ht="15" customHeight="1"/>
    <row r="16289" ht="15" customHeight="1"/>
    <row r="16290" ht="15" customHeight="1"/>
    <row r="16291" ht="15" customHeight="1"/>
    <row r="16292" ht="15" customHeight="1"/>
    <row r="16293" ht="15" customHeight="1"/>
    <row r="16294" ht="15" customHeight="1"/>
    <row r="16295" ht="15" customHeight="1"/>
    <row r="16296" ht="15" customHeight="1"/>
    <row r="16297" ht="15" customHeight="1"/>
    <row r="16298" ht="15" customHeight="1"/>
    <row r="16299" ht="15" customHeight="1"/>
    <row r="16300" ht="15" customHeight="1"/>
    <row r="16301" ht="15" customHeight="1"/>
    <row r="16302" ht="15" customHeight="1"/>
    <row r="16303" ht="15" customHeight="1"/>
    <row r="16304" ht="15" customHeight="1"/>
    <row r="16305" ht="15" customHeight="1"/>
    <row r="16306" ht="15" customHeight="1"/>
    <row r="16307" ht="15" customHeight="1"/>
    <row r="16308" ht="15" customHeight="1"/>
    <row r="16309" ht="15" customHeight="1"/>
    <row r="16310" ht="15" customHeight="1"/>
    <row r="16311" ht="15" customHeight="1"/>
    <row r="16312" ht="15" customHeight="1"/>
    <row r="16313" ht="15" customHeight="1"/>
    <row r="16314" ht="15" customHeight="1"/>
    <row r="16315" ht="15" customHeight="1"/>
    <row r="16316" ht="15" customHeight="1"/>
    <row r="16317" ht="15" customHeight="1"/>
    <row r="16318" ht="15" customHeight="1"/>
    <row r="16319" ht="15" customHeight="1"/>
    <row r="16320" ht="15" customHeight="1"/>
    <row r="16321" ht="15" customHeight="1"/>
    <row r="16322" ht="15" customHeight="1"/>
    <row r="16323" ht="15" customHeight="1"/>
    <row r="16324" ht="15" customHeight="1"/>
    <row r="16325" ht="15" customHeight="1"/>
    <row r="16326" ht="15" customHeight="1"/>
    <row r="16327" ht="15" customHeight="1"/>
    <row r="16328" ht="15" customHeight="1"/>
    <row r="16329" ht="15" customHeight="1"/>
    <row r="16330" ht="15" customHeight="1"/>
    <row r="16331" ht="15" customHeight="1"/>
    <row r="16332" ht="15" customHeight="1"/>
    <row r="16333" ht="15" customHeight="1"/>
    <row r="16334" ht="15" customHeight="1"/>
    <row r="16335" ht="15" customHeight="1"/>
    <row r="16336" ht="15" customHeight="1"/>
    <row r="16337" ht="15" customHeight="1"/>
    <row r="16338" ht="15" customHeight="1"/>
    <row r="16339" ht="15" customHeight="1"/>
    <row r="16340" ht="15" customHeight="1"/>
    <row r="16341" ht="15" customHeight="1"/>
    <row r="16342" ht="15" customHeight="1"/>
    <row r="16343" ht="15" customHeight="1"/>
    <row r="16344" ht="15" customHeight="1"/>
    <row r="16345" ht="15" customHeight="1"/>
    <row r="16346" ht="15" customHeight="1"/>
    <row r="16347" ht="15" customHeight="1"/>
    <row r="16348" ht="15" customHeight="1"/>
    <row r="16349" ht="15" customHeight="1"/>
    <row r="16350" ht="15" customHeight="1"/>
    <row r="16351" ht="15" customHeight="1"/>
    <row r="16352" ht="15" customHeight="1"/>
    <row r="16353" ht="15" customHeight="1"/>
    <row r="16354" ht="15" customHeight="1"/>
    <row r="16355" ht="15" customHeight="1"/>
    <row r="16356" ht="15" customHeight="1"/>
    <row r="16357" ht="15" customHeight="1"/>
    <row r="16358" ht="15" customHeight="1"/>
    <row r="16359" ht="15" customHeight="1"/>
    <row r="16360" ht="15" customHeight="1"/>
    <row r="16361" ht="15" customHeight="1"/>
    <row r="16362" ht="15" customHeight="1"/>
    <row r="16363" ht="15" customHeight="1"/>
    <row r="16364" ht="15" customHeight="1"/>
    <row r="16365" ht="15" customHeight="1"/>
    <row r="16366" ht="15" customHeight="1"/>
    <row r="16367" ht="15" customHeight="1"/>
    <row r="16368" ht="15" customHeight="1"/>
    <row r="16369" ht="15" customHeight="1"/>
    <row r="16370" ht="15" customHeight="1"/>
    <row r="16371" ht="15" customHeight="1"/>
    <row r="16372" ht="15" customHeight="1"/>
    <row r="16373" ht="15" customHeight="1"/>
    <row r="16374" ht="15" customHeight="1"/>
    <row r="16375" ht="15" customHeight="1"/>
    <row r="16376" ht="15" customHeight="1"/>
    <row r="16377" ht="15" customHeight="1"/>
    <row r="16378" ht="15" customHeight="1"/>
    <row r="16379" ht="15" customHeight="1"/>
    <row r="16380" ht="15" customHeight="1"/>
    <row r="16381" ht="15" customHeight="1"/>
    <row r="16382" ht="15" customHeight="1"/>
    <row r="16383" ht="15" customHeight="1"/>
    <row r="16384" ht="15" customHeight="1"/>
    <row r="16385" ht="15" customHeight="1"/>
    <row r="16386" ht="15" customHeight="1"/>
    <row r="16387" ht="15" customHeight="1"/>
    <row r="16388" ht="15" customHeight="1"/>
    <row r="16389" ht="15" customHeight="1"/>
    <row r="16390" ht="15" customHeight="1"/>
    <row r="16391" ht="15" customHeight="1"/>
    <row r="16392" ht="15" customHeight="1"/>
    <row r="16393" ht="15" customHeight="1"/>
    <row r="16394" ht="15" customHeight="1"/>
    <row r="16395" ht="15" customHeight="1"/>
    <row r="16396" ht="15" customHeight="1"/>
    <row r="16397" ht="15" customHeight="1"/>
    <row r="16398" ht="15" customHeight="1"/>
    <row r="16399" ht="15" customHeight="1"/>
    <row r="16400" ht="15" customHeight="1"/>
    <row r="16401" ht="15" customHeight="1"/>
    <row r="16402" ht="15" customHeight="1"/>
    <row r="16403" ht="15" customHeight="1"/>
    <row r="16404" ht="15" customHeight="1"/>
    <row r="16405" ht="15" customHeight="1"/>
    <row r="16406" ht="15" customHeight="1"/>
    <row r="16407" ht="15" customHeight="1"/>
    <row r="16408" ht="15" customHeight="1"/>
    <row r="16409" ht="15" customHeight="1"/>
    <row r="16410" ht="15" customHeight="1"/>
    <row r="16411" ht="15" customHeight="1"/>
    <row r="16412" ht="15" customHeight="1"/>
    <row r="16413" ht="15" customHeight="1"/>
    <row r="16414" ht="15" customHeight="1"/>
    <row r="16415" ht="15" customHeight="1"/>
    <row r="16416" ht="15" customHeight="1"/>
    <row r="16417" ht="15" customHeight="1"/>
    <row r="16418" ht="15" customHeight="1"/>
    <row r="16419" ht="15" customHeight="1"/>
    <row r="16420" ht="15" customHeight="1"/>
    <row r="16421" ht="15" customHeight="1"/>
    <row r="16422" ht="15" customHeight="1"/>
    <row r="16423" ht="15" customHeight="1"/>
    <row r="16424" ht="15" customHeight="1"/>
    <row r="16425" ht="15" customHeight="1"/>
    <row r="16426" ht="15" customHeight="1"/>
    <row r="16427" ht="15" customHeight="1"/>
    <row r="16428" ht="15" customHeight="1"/>
    <row r="16429" ht="15" customHeight="1"/>
    <row r="16430" ht="15" customHeight="1"/>
    <row r="16431" ht="15" customHeight="1"/>
    <row r="16432" ht="15" customHeight="1"/>
    <row r="16433" ht="15" customHeight="1"/>
    <row r="16434" ht="15" customHeight="1"/>
    <row r="16435" ht="15" customHeight="1"/>
    <row r="16436" ht="15" customHeight="1"/>
    <row r="16437" ht="15" customHeight="1"/>
    <row r="16438" ht="15" customHeight="1"/>
    <row r="16439" ht="15" customHeight="1"/>
    <row r="16440" ht="15" customHeight="1"/>
    <row r="16441" ht="15" customHeight="1"/>
    <row r="16442" ht="15" customHeight="1"/>
    <row r="16443" ht="15" customHeight="1"/>
    <row r="16444" ht="15" customHeight="1"/>
    <row r="16445" ht="15" customHeight="1"/>
    <row r="16446" ht="15" customHeight="1"/>
    <row r="16447" ht="15" customHeight="1"/>
    <row r="16448" ht="15" customHeight="1"/>
    <row r="16449" ht="15" customHeight="1"/>
    <row r="16450" ht="15" customHeight="1"/>
    <row r="16451" ht="15" customHeight="1"/>
    <row r="16452" ht="15" customHeight="1"/>
    <row r="16453" ht="15" customHeight="1"/>
    <row r="16454" ht="15" customHeight="1"/>
    <row r="16455" ht="15" customHeight="1"/>
    <row r="16456" ht="15" customHeight="1"/>
    <row r="16457" ht="15" customHeight="1"/>
    <row r="16458" ht="15" customHeight="1"/>
    <row r="16459" ht="15" customHeight="1"/>
    <row r="16460" ht="15" customHeight="1"/>
    <row r="16461" ht="15" customHeight="1"/>
    <row r="16462" ht="15" customHeight="1"/>
    <row r="16463" ht="15" customHeight="1"/>
    <row r="16464" ht="15" customHeight="1"/>
    <row r="16465" ht="15" customHeight="1"/>
    <row r="16466" ht="15" customHeight="1"/>
    <row r="16467" ht="15" customHeight="1"/>
    <row r="16468" ht="15" customHeight="1"/>
    <row r="16469" ht="15" customHeight="1"/>
    <row r="16470" ht="15" customHeight="1"/>
    <row r="16471" ht="15" customHeight="1"/>
    <row r="16472" ht="15" customHeight="1"/>
    <row r="16473" ht="15" customHeight="1"/>
    <row r="16474" ht="15" customHeight="1"/>
    <row r="16475" ht="15" customHeight="1"/>
    <row r="16476" ht="15" customHeight="1"/>
    <row r="16477" ht="15" customHeight="1"/>
    <row r="16478" ht="15" customHeight="1"/>
    <row r="16479" ht="15" customHeight="1"/>
    <row r="16480" ht="15" customHeight="1"/>
    <row r="16481" ht="15" customHeight="1"/>
    <row r="16482" ht="15" customHeight="1"/>
    <row r="16483" ht="15" customHeight="1"/>
    <row r="16484" ht="15" customHeight="1"/>
    <row r="16485" ht="15" customHeight="1"/>
    <row r="16486" ht="15" customHeight="1"/>
    <row r="16487" ht="15" customHeight="1"/>
    <row r="16488" ht="15" customHeight="1"/>
    <row r="16489" ht="15" customHeight="1"/>
    <row r="16490" ht="15" customHeight="1"/>
    <row r="16491" ht="15" customHeight="1"/>
    <row r="16492" ht="15" customHeight="1"/>
    <row r="16493" ht="15" customHeight="1"/>
    <row r="16494" ht="15" customHeight="1"/>
    <row r="16495" ht="15" customHeight="1"/>
    <row r="16496" ht="15" customHeight="1"/>
    <row r="16497" ht="15" customHeight="1"/>
    <row r="16498" ht="15" customHeight="1"/>
    <row r="16499" ht="15" customHeight="1"/>
    <row r="16500" ht="15" customHeight="1"/>
    <row r="16501" ht="15" customHeight="1"/>
    <row r="16502" ht="15" customHeight="1"/>
    <row r="16503" ht="15" customHeight="1"/>
    <row r="16504" ht="15" customHeight="1"/>
    <row r="16505" ht="15" customHeight="1"/>
    <row r="16506" ht="15" customHeight="1"/>
    <row r="16507" ht="15" customHeight="1"/>
    <row r="16508" ht="15" customHeight="1"/>
    <row r="16509" ht="15" customHeight="1"/>
    <row r="16510" ht="15" customHeight="1"/>
    <row r="16511" ht="15" customHeight="1"/>
    <row r="16512" ht="15" customHeight="1"/>
    <row r="16513" ht="15" customHeight="1"/>
    <row r="16514" ht="15" customHeight="1"/>
    <row r="16515" ht="15" customHeight="1"/>
    <row r="16516" ht="15" customHeight="1"/>
    <row r="16517" ht="15" customHeight="1"/>
    <row r="16518" ht="15" customHeight="1"/>
    <row r="16519" ht="15" customHeight="1"/>
    <row r="16520" ht="15" customHeight="1"/>
    <row r="16521" ht="15" customHeight="1"/>
    <row r="16522" ht="15" customHeight="1"/>
    <row r="16523" ht="15" customHeight="1"/>
    <row r="16524" ht="15" customHeight="1"/>
    <row r="16525" ht="15" customHeight="1"/>
    <row r="16526" ht="15" customHeight="1"/>
    <row r="16527" ht="15" customHeight="1"/>
    <row r="16528" ht="15" customHeight="1"/>
    <row r="16529" ht="15" customHeight="1"/>
    <row r="16530" ht="15" customHeight="1"/>
    <row r="16531" ht="15" customHeight="1"/>
    <row r="16532" ht="15" customHeight="1"/>
    <row r="16533" ht="15" customHeight="1"/>
    <row r="16534" ht="15" customHeight="1"/>
    <row r="16535" ht="15" customHeight="1"/>
    <row r="16536" ht="15" customHeight="1"/>
    <row r="16537" ht="15" customHeight="1"/>
    <row r="16538" ht="15" customHeight="1"/>
    <row r="16539" ht="15" customHeight="1"/>
    <row r="16540" ht="15" customHeight="1"/>
    <row r="16541" ht="15" customHeight="1"/>
    <row r="16542" ht="15" customHeight="1"/>
    <row r="16543" ht="15" customHeight="1"/>
    <row r="16544" ht="15" customHeight="1"/>
    <row r="16545" ht="15" customHeight="1"/>
    <row r="16546" ht="15" customHeight="1"/>
    <row r="16547" ht="15" customHeight="1"/>
    <row r="16548" ht="15" customHeight="1"/>
    <row r="16549" ht="15" customHeight="1"/>
    <row r="16550" ht="15" customHeight="1"/>
    <row r="16551" ht="15" customHeight="1"/>
    <row r="16552" ht="15" customHeight="1"/>
    <row r="16553" ht="15" customHeight="1"/>
    <row r="16554" ht="15" customHeight="1"/>
    <row r="16555" ht="15" customHeight="1"/>
    <row r="16556" ht="15" customHeight="1"/>
    <row r="16557" ht="15" customHeight="1"/>
    <row r="16558" ht="15" customHeight="1"/>
    <row r="16559" ht="15" customHeight="1"/>
    <row r="16560" ht="15" customHeight="1"/>
    <row r="16561" ht="15" customHeight="1"/>
    <row r="16562" ht="15" customHeight="1"/>
    <row r="16563" ht="15" customHeight="1"/>
    <row r="16564" ht="15" customHeight="1"/>
    <row r="16565" ht="15" customHeight="1"/>
    <row r="16566" ht="15" customHeight="1"/>
    <row r="16567" ht="15" customHeight="1"/>
    <row r="16568" ht="15" customHeight="1"/>
    <row r="16569" ht="15" customHeight="1"/>
    <row r="16570" ht="15" customHeight="1"/>
    <row r="16571" ht="15" customHeight="1"/>
    <row r="16572" ht="15" customHeight="1"/>
    <row r="16573" ht="15" customHeight="1"/>
    <row r="16574" ht="15" customHeight="1"/>
    <row r="16575" ht="15" customHeight="1"/>
    <row r="16576" ht="15" customHeight="1"/>
    <row r="16577" ht="15" customHeight="1"/>
    <row r="16578" ht="15" customHeight="1"/>
    <row r="16579" ht="15" customHeight="1"/>
    <row r="16580" ht="15" customHeight="1"/>
    <row r="16581" ht="15" customHeight="1"/>
    <row r="16582" ht="15" customHeight="1"/>
    <row r="16583" ht="15" customHeight="1"/>
    <row r="16584" ht="15" customHeight="1"/>
    <row r="16585" ht="15" customHeight="1"/>
    <row r="16586" ht="15" customHeight="1"/>
    <row r="16587" ht="15" customHeight="1"/>
    <row r="16588" ht="15" customHeight="1"/>
    <row r="16589" ht="15" customHeight="1"/>
    <row r="16590" ht="15" customHeight="1"/>
    <row r="16591" ht="15" customHeight="1"/>
    <row r="16592" ht="15" customHeight="1"/>
    <row r="16593" ht="15" customHeight="1"/>
    <row r="16594" ht="15" customHeight="1"/>
    <row r="16595" ht="15" customHeight="1"/>
    <row r="16596" ht="15" customHeight="1"/>
    <row r="16597" ht="15" customHeight="1"/>
    <row r="16598" ht="15" customHeight="1"/>
    <row r="16599" ht="15" customHeight="1"/>
    <row r="16600" ht="15" customHeight="1"/>
    <row r="16601" ht="15" customHeight="1"/>
    <row r="16602" ht="15" customHeight="1"/>
    <row r="16603" ht="15" customHeight="1"/>
    <row r="16604" ht="15" customHeight="1"/>
    <row r="16605" ht="15" customHeight="1"/>
    <row r="16606" ht="15" customHeight="1"/>
    <row r="16607" ht="15" customHeight="1"/>
    <row r="16608" ht="15" customHeight="1"/>
    <row r="16609" ht="15" customHeight="1"/>
    <row r="16610" ht="15" customHeight="1"/>
    <row r="16611" ht="15" customHeight="1"/>
    <row r="16612" ht="15" customHeight="1"/>
    <row r="16613" ht="15" customHeight="1"/>
    <row r="16614" ht="15" customHeight="1"/>
    <row r="16615" ht="15" customHeight="1"/>
    <row r="16616" ht="15" customHeight="1"/>
    <row r="16617" ht="15" customHeight="1"/>
    <row r="16618" ht="15" customHeight="1"/>
    <row r="16619" ht="15" customHeight="1"/>
    <row r="16620" ht="15" customHeight="1"/>
    <row r="16621" ht="15" customHeight="1"/>
    <row r="16622" ht="15" customHeight="1"/>
    <row r="16623" ht="15" customHeight="1"/>
    <row r="16624" ht="15" customHeight="1"/>
    <row r="16625" ht="15" customHeight="1"/>
    <row r="16626" ht="15" customHeight="1"/>
    <row r="16627" ht="15" customHeight="1"/>
    <row r="16628" ht="15" customHeight="1"/>
    <row r="16629" ht="15" customHeight="1"/>
    <row r="16630" ht="15" customHeight="1"/>
    <row r="16631" ht="15" customHeight="1"/>
    <row r="16632" ht="15" customHeight="1"/>
    <row r="16633" ht="15" customHeight="1"/>
    <row r="16634" ht="15" customHeight="1"/>
    <row r="16635" ht="15" customHeight="1"/>
    <row r="16636" ht="15" customHeight="1"/>
    <row r="16637" ht="15" customHeight="1"/>
    <row r="16638" ht="15" customHeight="1"/>
    <row r="16639" ht="15" customHeight="1"/>
    <row r="16640" ht="15" customHeight="1"/>
    <row r="16641" ht="15" customHeight="1"/>
    <row r="16642" ht="15" customHeight="1"/>
    <row r="16643" ht="15" customHeight="1"/>
    <row r="16644" ht="15" customHeight="1"/>
    <row r="16645" ht="15" customHeight="1"/>
    <row r="16646" ht="15" customHeight="1"/>
    <row r="16647" ht="15" customHeight="1"/>
    <row r="16648" ht="15" customHeight="1"/>
    <row r="16649" ht="15" customHeight="1"/>
    <row r="16650" ht="15" customHeight="1"/>
    <row r="16651" ht="15" customHeight="1"/>
    <row r="16652" ht="15" customHeight="1"/>
    <row r="16653" ht="15" customHeight="1"/>
    <row r="16654" ht="15" customHeight="1"/>
    <row r="16655" ht="15" customHeight="1"/>
    <row r="16656" ht="15" customHeight="1"/>
    <row r="16657" ht="15" customHeight="1"/>
    <row r="16658" ht="15" customHeight="1"/>
    <row r="16659" ht="15" customHeight="1"/>
    <row r="16660" ht="15" customHeight="1"/>
    <row r="16661" ht="15" customHeight="1"/>
    <row r="16662" ht="15" customHeight="1"/>
    <row r="16663" ht="15" customHeight="1"/>
    <row r="16664" ht="15" customHeight="1"/>
    <row r="16665" ht="15" customHeight="1"/>
    <row r="16666" ht="15" customHeight="1"/>
    <row r="16667" ht="15" customHeight="1"/>
    <row r="16668" ht="15" customHeight="1"/>
    <row r="16669" ht="15" customHeight="1"/>
    <row r="16670" ht="15" customHeight="1"/>
    <row r="16671" ht="15" customHeight="1"/>
    <row r="16672" ht="15" customHeight="1"/>
    <row r="16673" ht="15" customHeight="1"/>
    <row r="16674" ht="15" customHeight="1"/>
    <row r="16675" ht="15" customHeight="1"/>
    <row r="16676" ht="15" customHeight="1"/>
    <row r="16677" ht="15" customHeight="1"/>
    <row r="16678" ht="15" customHeight="1"/>
    <row r="16679" ht="15" customHeight="1"/>
    <row r="16680" ht="15" customHeight="1"/>
    <row r="16681" ht="15" customHeight="1"/>
    <row r="16682" ht="15" customHeight="1"/>
    <row r="16683" ht="15" customHeight="1"/>
    <row r="16684" ht="15" customHeight="1"/>
    <row r="16685" ht="15" customHeight="1"/>
    <row r="16686" ht="15" customHeight="1"/>
    <row r="16687" ht="15" customHeight="1"/>
    <row r="16688" ht="15" customHeight="1"/>
    <row r="16689" ht="15" customHeight="1"/>
    <row r="16690" ht="15" customHeight="1"/>
    <row r="16691" ht="15" customHeight="1"/>
    <row r="16692" ht="15" customHeight="1"/>
    <row r="16693" ht="15" customHeight="1"/>
    <row r="16694" ht="15" customHeight="1"/>
    <row r="16695" ht="15" customHeight="1"/>
    <row r="16696" ht="15" customHeight="1"/>
    <row r="16697" ht="15" customHeight="1"/>
    <row r="16698" ht="15" customHeight="1"/>
    <row r="16699" ht="15" customHeight="1"/>
    <row r="16700" ht="15" customHeight="1"/>
    <row r="16701" ht="15" customHeight="1"/>
    <row r="16702" ht="15" customHeight="1"/>
    <row r="16703" ht="15" customHeight="1"/>
    <row r="16704" ht="15" customHeight="1"/>
    <row r="16705" ht="15" customHeight="1"/>
    <row r="16706" ht="15" customHeight="1"/>
    <row r="16707" ht="15" customHeight="1"/>
    <row r="16708" ht="15" customHeight="1"/>
    <row r="16709" ht="15" customHeight="1"/>
    <row r="16710" ht="15" customHeight="1"/>
    <row r="16711" ht="15" customHeight="1"/>
    <row r="16712" ht="15" customHeight="1"/>
    <row r="16713" ht="15" customHeight="1"/>
    <row r="16714" ht="15" customHeight="1"/>
    <row r="16715" ht="15" customHeight="1"/>
    <row r="16716" ht="15" customHeight="1"/>
    <row r="16717" ht="15" customHeight="1"/>
    <row r="16718" ht="15" customHeight="1"/>
    <row r="16719" ht="15" customHeight="1"/>
    <row r="16720" ht="15" customHeight="1"/>
    <row r="16721" ht="15" customHeight="1"/>
    <row r="16722" ht="15" customHeight="1"/>
    <row r="16723" ht="15" customHeight="1"/>
    <row r="16724" ht="15" customHeight="1"/>
    <row r="16725" ht="15" customHeight="1"/>
    <row r="16726" ht="15" customHeight="1"/>
    <row r="16727" ht="15" customHeight="1"/>
    <row r="16728" ht="15" customHeight="1"/>
    <row r="16729" ht="15" customHeight="1"/>
    <row r="16730" ht="15" customHeight="1"/>
    <row r="16731" ht="15" customHeight="1"/>
    <row r="16732" ht="15" customHeight="1"/>
    <row r="16733" ht="15" customHeight="1"/>
    <row r="16734" ht="15" customHeight="1"/>
    <row r="16735" ht="15" customHeight="1"/>
    <row r="16736" ht="15" customHeight="1"/>
    <row r="16737" ht="15" customHeight="1"/>
    <row r="16738" ht="15" customHeight="1"/>
    <row r="16739" ht="15" customHeight="1"/>
    <row r="16740" ht="15" customHeight="1"/>
    <row r="16741" ht="15" customHeight="1"/>
    <row r="16742" ht="15" customHeight="1"/>
    <row r="16743" ht="15" customHeight="1"/>
    <row r="16744" ht="15" customHeight="1"/>
    <row r="16745" ht="15" customHeight="1"/>
    <row r="16746" ht="15" customHeight="1"/>
    <row r="16747" ht="15" customHeight="1"/>
    <row r="16748" ht="15" customHeight="1"/>
    <row r="16749" ht="15" customHeight="1"/>
    <row r="16750" ht="15" customHeight="1"/>
    <row r="16751" ht="15" customHeight="1"/>
    <row r="16752" ht="15" customHeight="1"/>
    <row r="16753" ht="15" customHeight="1"/>
    <row r="16754" ht="15" customHeight="1"/>
    <row r="16755" ht="15" customHeight="1"/>
    <row r="16756" ht="15" customHeight="1"/>
    <row r="16757" ht="15" customHeight="1"/>
    <row r="16758" ht="15" customHeight="1"/>
    <row r="16759" ht="15" customHeight="1"/>
    <row r="16760" ht="15" customHeight="1"/>
    <row r="16761" ht="15" customHeight="1"/>
    <row r="16762" ht="15" customHeight="1"/>
    <row r="16763" ht="15" customHeight="1"/>
    <row r="16764" ht="15" customHeight="1"/>
    <row r="16765" ht="15" customHeight="1"/>
    <row r="16766" ht="15" customHeight="1"/>
    <row r="16767" ht="15" customHeight="1"/>
    <row r="16768" ht="15" customHeight="1"/>
    <row r="16769" ht="15" customHeight="1"/>
    <row r="16770" ht="15" customHeight="1"/>
    <row r="16771" ht="15" customHeight="1"/>
    <row r="16772" ht="15" customHeight="1"/>
    <row r="16773" ht="15" customHeight="1"/>
    <row r="16774" ht="15" customHeight="1"/>
    <row r="16775" ht="15" customHeight="1"/>
    <row r="16776" ht="15" customHeight="1"/>
    <row r="16777" ht="15" customHeight="1"/>
    <row r="16778" ht="15" customHeight="1"/>
    <row r="16779" ht="15" customHeight="1"/>
    <row r="16780" ht="15" customHeight="1"/>
    <row r="16781" ht="15" customHeight="1"/>
    <row r="16782" ht="15" customHeight="1"/>
    <row r="16783" ht="15" customHeight="1"/>
    <row r="16784" ht="15" customHeight="1"/>
    <row r="16785" ht="15" customHeight="1"/>
    <row r="16786" ht="15" customHeight="1"/>
    <row r="16787" ht="15" customHeight="1"/>
    <row r="16788" ht="15" customHeight="1"/>
    <row r="16789" ht="15" customHeight="1"/>
    <row r="16790" ht="15" customHeight="1"/>
    <row r="16791" ht="15" customHeight="1"/>
    <row r="16792" ht="15" customHeight="1"/>
    <row r="16793" ht="15" customHeight="1"/>
    <row r="16794" ht="15" customHeight="1"/>
    <row r="16795" ht="15" customHeight="1"/>
    <row r="16796" ht="15" customHeight="1"/>
    <row r="16797" ht="15" customHeight="1"/>
    <row r="16798" ht="15" customHeight="1"/>
    <row r="16799" ht="15" customHeight="1"/>
    <row r="16800" ht="15" customHeight="1"/>
    <row r="16801" ht="15" customHeight="1"/>
    <row r="16802" ht="15" customHeight="1"/>
    <row r="16803" ht="15" customHeight="1"/>
    <row r="16804" ht="15" customHeight="1"/>
    <row r="16805" ht="15" customHeight="1"/>
    <row r="16806" ht="15" customHeight="1"/>
    <row r="16807" ht="15" customHeight="1"/>
    <row r="16808" ht="15" customHeight="1"/>
    <row r="16809" ht="15" customHeight="1"/>
    <row r="16810" ht="15" customHeight="1"/>
    <row r="16811" ht="15" customHeight="1"/>
    <row r="16812" ht="15" customHeight="1"/>
    <row r="16813" ht="15" customHeight="1"/>
    <row r="16814" ht="15" customHeight="1"/>
    <row r="16815" ht="15" customHeight="1"/>
    <row r="16816" ht="15" customHeight="1"/>
    <row r="16817" ht="15" customHeight="1"/>
    <row r="16818" ht="15" customHeight="1"/>
    <row r="16819" ht="15" customHeight="1"/>
    <row r="16820" ht="15" customHeight="1"/>
    <row r="16821" ht="15" customHeight="1"/>
    <row r="16822" ht="15" customHeight="1"/>
    <row r="16823" ht="15" customHeight="1"/>
    <row r="16824" ht="15" customHeight="1"/>
    <row r="16825" ht="15" customHeight="1"/>
    <row r="16826" ht="15" customHeight="1"/>
    <row r="16827" ht="15" customHeight="1"/>
    <row r="16828" ht="15" customHeight="1"/>
    <row r="16829" ht="15" customHeight="1"/>
    <row r="16830" ht="15" customHeight="1"/>
    <row r="16831" ht="15" customHeight="1"/>
    <row r="16832" ht="15" customHeight="1"/>
    <row r="16833" ht="15" customHeight="1"/>
    <row r="16834" ht="15" customHeight="1"/>
    <row r="16835" ht="15" customHeight="1"/>
    <row r="16836" ht="15" customHeight="1"/>
    <row r="16837" ht="15" customHeight="1"/>
    <row r="16838" ht="15" customHeight="1"/>
    <row r="16839" ht="15" customHeight="1"/>
    <row r="16840" ht="15" customHeight="1"/>
    <row r="16841" ht="15" customHeight="1"/>
    <row r="16842" ht="15" customHeight="1"/>
    <row r="16843" ht="15" customHeight="1"/>
    <row r="16844" ht="15" customHeight="1"/>
    <row r="16845" ht="15" customHeight="1"/>
    <row r="16846" ht="15" customHeight="1"/>
    <row r="16847" ht="15" customHeight="1"/>
    <row r="16848" ht="15" customHeight="1"/>
    <row r="16849" ht="15" customHeight="1"/>
    <row r="16850" ht="15" customHeight="1"/>
    <row r="16851" ht="15" customHeight="1"/>
    <row r="16852" ht="15" customHeight="1"/>
    <row r="16853" ht="15" customHeight="1"/>
    <row r="16854" ht="15" customHeight="1"/>
    <row r="16855" ht="15" customHeight="1"/>
    <row r="16856" ht="15" customHeight="1"/>
    <row r="16857" ht="15" customHeight="1"/>
    <row r="16858" ht="15" customHeight="1"/>
    <row r="16859" ht="15" customHeight="1"/>
    <row r="16860" ht="15" customHeight="1"/>
    <row r="16861" ht="15" customHeight="1"/>
    <row r="16862" ht="15" customHeight="1"/>
    <row r="16863" ht="15" customHeight="1"/>
    <row r="16864" ht="15" customHeight="1"/>
    <row r="16865" ht="15" customHeight="1"/>
    <row r="16866" ht="15" customHeight="1"/>
    <row r="16867" ht="15" customHeight="1"/>
    <row r="16868" ht="15" customHeight="1"/>
    <row r="16869" ht="15" customHeight="1"/>
    <row r="16870" ht="15" customHeight="1"/>
    <row r="16871" ht="15" customHeight="1"/>
    <row r="16872" ht="15" customHeight="1"/>
    <row r="16873" ht="15" customHeight="1"/>
    <row r="16874" ht="15" customHeight="1"/>
    <row r="16875" ht="15" customHeight="1"/>
    <row r="16876" ht="15" customHeight="1"/>
    <row r="16877" ht="15" customHeight="1"/>
    <row r="16878" ht="15" customHeight="1"/>
    <row r="16879" ht="15" customHeight="1"/>
    <row r="16880" ht="15" customHeight="1"/>
    <row r="16881" ht="15" customHeight="1"/>
    <row r="16882" ht="15" customHeight="1"/>
    <row r="16883" ht="15" customHeight="1"/>
    <row r="16884" ht="15" customHeight="1"/>
    <row r="16885" ht="15" customHeight="1"/>
    <row r="16886" ht="15" customHeight="1"/>
    <row r="16887" ht="15" customHeight="1"/>
    <row r="16888" ht="15" customHeight="1"/>
    <row r="16889" ht="15" customHeight="1"/>
    <row r="16890" ht="15" customHeight="1"/>
    <row r="16891" ht="15" customHeight="1"/>
    <row r="16892" ht="15" customHeight="1"/>
    <row r="16893" ht="15" customHeight="1"/>
    <row r="16894" ht="15" customHeight="1"/>
    <row r="16895" ht="15" customHeight="1"/>
    <row r="16896" ht="15" customHeight="1"/>
    <row r="16897" ht="15" customHeight="1"/>
    <row r="16898" ht="15" customHeight="1"/>
    <row r="16899" ht="15" customHeight="1"/>
    <row r="16900" ht="15" customHeight="1"/>
    <row r="16901" ht="15" customHeight="1"/>
    <row r="16902" ht="15" customHeight="1"/>
    <row r="16903" ht="15" customHeight="1"/>
    <row r="16904" ht="15" customHeight="1"/>
    <row r="16905" ht="15" customHeight="1"/>
    <row r="16906" ht="15" customHeight="1"/>
    <row r="16907" ht="15" customHeight="1"/>
    <row r="16908" ht="15" customHeight="1"/>
    <row r="16909" ht="15" customHeight="1"/>
    <row r="16910" ht="15" customHeight="1"/>
    <row r="16911" ht="15" customHeight="1"/>
    <row r="16912" ht="15" customHeight="1"/>
    <row r="16913" ht="15" customHeight="1"/>
    <row r="16914" ht="15" customHeight="1"/>
    <row r="16915" ht="15" customHeight="1"/>
    <row r="16916" ht="15" customHeight="1"/>
    <row r="16917" ht="15" customHeight="1"/>
    <row r="16918" ht="15" customHeight="1"/>
    <row r="16919" ht="15" customHeight="1"/>
    <row r="16920" ht="15" customHeight="1"/>
    <row r="16921" ht="15" customHeight="1"/>
    <row r="16922" ht="15" customHeight="1"/>
    <row r="16923" ht="15" customHeight="1"/>
    <row r="16924" ht="15" customHeight="1"/>
    <row r="16925" ht="15" customHeight="1"/>
    <row r="16926" ht="15" customHeight="1"/>
    <row r="16927" ht="15" customHeight="1"/>
    <row r="16928" ht="15" customHeight="1"/>
    <row r="16929" ht="15" customHeight="1"/>
    <row r="16930" ht="15" customHeight="1"/>
    <row r="16931" ht="15" customHeight="1"/>
    <row r="16932" ht="15" customHeight="1"/>
    <row r="16933" ht="15" customHeight="1"/>
    <row r="16934" ht="15" customHeight="1"/>
    <row r="16935" ht="15" customHeight="1"/>
    <row r="16936" ht="15" customHeight="1"/>
    <row r="16937" ht="15" customHeight="1"/>
    <row r="16938" ht="15" customHeight="1"/>
    <row r="16939" ht="15" customHeight="1"/>
    <row r="16940" ht="15" customHeight="1"/>
    <row r="16941" ht="15" customHeight="1"/>
    <row r="16942" ht="15" customHeight="1"/>
    <row r="16943" ht="15" customHeight="1"/>
    <row r="16944" ht="15" customHeight="1"/>
    <row r="16945" ht="15" customHeight="1"/>
    <row r="16946" ht="15" customHeight="1"/>
    <row r="16947" ht="15" customHeight="1"/>
    <row r="16948" ht="15" customHeight="1"/>
    <row r="16949" ht="15" customHeight="1"/>
    <row r="16950" ht="15" customHeight="1"/>
    <row r="16951" ht="15" customHeight="1"/>
    <row r="16952" ht="15" customHeight="1"/>
    <row r="16953" ht="15" customHeight="1"/>
    <row r="16954" ht="15" customHeight="1"/>
    <row r="16955" ht="15" customHeight="1"/>
    <row r="16956" ht="15" customHeight="1"/>
    <row r="16957" ht="15" customHeight="1"/>
    <row r="16958" ht="15" customHeight="1"/>
    <row r="16959" ht="15" customHeight="1"/>
    <row r="16960" ht="15" customHeight="1"/>
    <row r="16961" ht="15" customHeight="1"/>
    <row r="16962" ht="15" customHeight="1"/>
    <row r="16963" ht="15" customHeight="1"/>
    <row r="16964" ht="15" customHeight="1"/>
    <row r="16965" ht="15" customHeight="1"/>
    <row r="16966" ht="15" customHeight="1"/>
    <row r="16967" ht="15" customHeight="1"/>
    <row r="16968" ht="15" customHeight="1"/>
    <row r="16969" ht="15" customHeight="1"/>
    <row r="16970" ht="15" customHeight="1"/>
    <row r="16971" ht="15" customHeight="1"/>
    <row r="16972" ht="15" customHeight="1"/>
    <row r="16973" ht="15" customHeight="1"/>
    <row r="16974" ht="15" customHeight="1"/>
    <row r="16975" ht="15" customHeight="1"/>
    <row r="16976" ht="15" customHeight="1"/>
    <row r="16977" ht="15" customHeight="1"/>
    <row r="16978" ht="15" customHeight="1"/>
    <row r="16979" ht="15" customHeight="1"/>
    <row r="16980" ht="15" customHeight="1"/>
    <row r="16981" ht="15" customHeight="1"/>
    <row r="16982" ht="15" customHeight="1"/>
    <row r="16983" ht="15" customHeight="1"/>
    <row r="16984" ht="15" customHeight="1"/>
    <row r="16985" ht="15" customHeight="1"/>
    <row r="16986" ht="15" customHeight="1"/>
    <row r="16987" ht="15" customHeight="1"/>
    <row r="16988" ht="15" customHeight="1"/>
    <row r="16989" ht="15" customHeight="1"/>
    <row r="16990" ht="15" customHeight="1"/>
    <row r="16991" ht="15" customHeight="1"/>
    <row r="16992" ht="15" customHeight="1"/>
    <row r="16993" ht="15" customHeight="1"/>
    <row r="16994" ht="15" customHeight="1"/>
    <row r="16995" ht="15" customHeight="1"/>
    <row r="16996" ht="15" customHeight="1"/>
    <row r="16997" ht="15" customHeight="1"/>
    <row r="16998" ht="15" customHeight="1"/>
    <row r="16999" ht="15" customHeight="1"/>
    <row r="17000" ht="15" customHeight="1"/>
    <row r="17001" ht="15" customHeight="1"/>
    <row r="17002" ht="15" customHeight="1"/>
    <row r="17003" ht="15" customHeight="1"/>
    <row r="17004" ht="15" customHeight="1"/>
    <row r="17005" ht="15" customHeight="1"/>
    <row r="17006" ht="15" customHeight="1"/>
    <row r="17007" ht="15" customHeight="1"/>
    <row r="17008" ht="15" customHeight="1"/>
    <row r="17009" ht="15" customHeight="1"/>
    <row r="17010" ht="15" customHeight="1"/>
    <row r="17011" ht="15" customHeight="1"/>
    <row r="17012" ht="15" customHeight="1"/>
    <row r="17013" ht="15" customHeight="1"/>
    <row r="17014" ht="15" customHeight="1"/>
    <row r="17015" ht="15" customHeight="1"/>
    <row r="17016" ht="15" customHeight="1"/>
    <row r="17017" ht="15" customHeight="1"/>
    <row r="17018" ht="15" customHeight="1"/>
    <row r="17019" ht="15" customHeight="1"/>
    <row r="17020" ht="15" customHeight="1"/>
    <row r="17021" ht="15" customHeight="1"/>
    <row r="17022" ht="15" customHeight="1"/>
    <row r="17023" ht="15" customHeight="1"/>
    <row r="17024" ht="15" customHeight="1"/>
    <row r="17025" ht="15" customHeight="1"/>
    <row r="17026" ht="15" customHeight="1"/>
    <row r="17027" ht="15" customHeight="1"/>
    <row r="17028" ht="15" customHeight="1"/>
    <row r="17029" ht="15" customHeight="1"/>
    <row r="17030" ht="15" customHeight="1"/>
    <row r="17031" ht="15" customHeight="1"/>
    <row r="17032" ht="15" customHeight="1"/>
    <row r="17033" ht="15" customHeight="1"/>
    <row r="17034" ht="15" customHeight="1"/>
    <row r="17035" ht="15" customHeight="1"/>
    <row r="17036" ht="15" customHeight="1"/>
    <row r="17037" ht="15" customHeight="1"/>
    <row r="17038" ht="15" customHeight="1"/>
    <row r="17039" ht="15" customHeight="1"/>
    <row r="17040" ht="15" customHeight="1"/>
    <row r="17041" ht="15" customHeight="1"/>
    <row r="17042" ht="15" customHeight="1"/>
    <row r="17043" ht="15" customHeight="1"/>
    <row r="17044" ht="15" customHeight="1"/>
    <row r="17045" ht="15" customHeight="1"/>
    <row r="17046" ht="15" customHeight="1"/>
    <row r="17047" ht="15" customHeight="1"/>
    <row r="17048" ht="15" customHeight="1"/>
    <row r="17049" ht="15" customHeight="1"/>
    <row r="17050" ht="15" customHeight="1"/>
    <row r="17051" ht="15" customHeight="1"/>
    <row r="17052" ht="15" customHeight="1"/>
    <row r="17053" ht="15" customHeight="1"/>
    <row r="17054" ht="15" customHeight="1"/>
    <row r="17055" ht="15" customHeight="1"/>
    <row r="17056" ht="15" customHeight="1"/>
    <row r="17057" ht="15" customHeight="1"/>
    <row r="17058" ht="15" customHeight="1"/>
    <row r="17059" ht="15" customHeight="1"/>
    <row r="17060" ht="15" customHeight="1"/>
    <row r="17061" ht="15" customHeight="1"/>
    <row r="17062" ht="15" customHeight="1"/>
    <row r="17063" ht="15" customHeight="1"/>
    <row r="17064" ht="15" customHeight="1"/>
    <row r="17065" ht="15" customHeight="1"/>
    <row r="17066" ht="15" customHeight="1"/>
    <row r="17067" ht="15" customHeight="1"/>
    <row r="17068" ht="15" customHeight="1"/>
    <row r="17069" ht="15" customHeight="1"/>
    <row r="17070" ht="15" customHeight="1"/>
    <row r="17071" ht="15" customHeight="1"/>
    <row r="17072" ht="15" customHeight="1"/>
    <row r="17073" ht="15" customHeight="1"/>
    <row r="17074" ht="15" customHeight="1"/>
    <row r="17075" ht="15" customHeight="1"/>
    <row r="17076" ht="15" customHeight="1"/>
    <row r="17077" ht="15" customHeight="1"/>
    <row r="17078" ht="15" customHeight="1"/>
    <row r="17079" ht="15" customHeight="1"/>
    <row r="17080" ht="15" customHeight="1"/>
    <row r="17081" ht="15" customHeight="1"/>
    <row r="17082" ht="15" customHeight="1"/>
    <row r="17083" ht="15" customHeight="1"/>
    <row r="17084" ht="15" customHeight="1"/>
    <row r="17085" ht="15" customHeight="1"/>
    <row r="17086" ht="15" customHeight="1"/>
    <row r="17087" ht="15" customHeight="1"/>
    <row r="17088" ht="15" customHeight="1"/>
    <row r="17089" ht="15" customHeight="1"/>
    <row r="17090" ht="15" customHeight="1"/>
    <row r="17091" ht="15" customHeight="1"/>
    <row r="17092" ht="15" customHeight="1"/>
    <row r="17093" ht="15" customHeight="1"/>
    <row r="17094" ht="15" customHeight="1"/>
    <row r="17095" ht="15" customHeight="1"/>
    <row r="17096" ht="15" customHeight="1"/>
    <row r="17097" ht="15" customHeight="1"/>
    <row r="17098" ht="15" customHeight="1"/>
    <row r="17099" ht="15" customHeight="1"/>
    <row r="17100" ht="15" customHeight="1"/>
    <row r="17101" ht="15" customHeight="1"/>
    <row r="17102" ht="15" customHeight="1"/>
    <row r="17103" ht="15" customHeight="1"/>
    <row r="17104" ht="15" customHeight="1"/>
    <row r="17105" ht="15" customHeight="1"/>
    <row r="17106" ht="15" customHeight="1"/>
    <row r="17107" ht="15" customHeight="1"/>
    <row r="17108" ht="15" customHeight="1"/>
    <row r="17109" ht="15" customHeight="1"/>
    <row r="17110" ht="15" customHeight="1"/>
    <row r="17111" ht="15" customHeight="1"/>
    <row r="17112" ht="15" customHeight="1"/>
    <row r="17113" ht="15" customHeight="1"/>
    <row r="17114" ht="15" customHeight="1"/>
    <row r="17115" ht="15" customHeight="1"/>
    <row r="17116" ht="15" customHeight="1"/>
    <row r="17117" ht="15" customHeight="1"/>
    <row r="17118" ht="15" customHeight="1"/>
    <row r="17119" ht="15" customHeight="1"/>
    <row r="17120" ht="15" customHeight="1"/>
    <row r="17121" ht="15" customHeight="1"/>
    <row r="17122" ht="15" customHeight="1"/>
    <row r="17123" ht="15" customHeight="1"/>
    <row r="17124" ht="15" customHeight="1"/>
    <row r="17125" ht="15" customHeight="1"/>
    <row r="17126" ht="15" customHeight="1"/>
    <row r="17127" ht="15" customHeight="1"/>
    <row r="17128" ht="15" customHeight="1"/>
    <row r="17129" ht="15" customHeight="1"/>
    <row r="17130" ht="15" customHeight="1"/>
    <row r="17131" ht="15" customHeight="1"/>
    <row r="17132" ht="15" customHeight="1"/>
    <row r="17133" ht="15" customHeight="1"/>
    <row r="17134" ht="15" customHeight="1"/>
    <row r="17135" ht="15" customHeight="1"/>
    <row r="17136" ht="15" customHeight="1"/>
    <row r="17137" ht="15" customHeight="1"/>
    <row r="17138" ht="15" customHeight="1"/>
    <row r="17139" ht="15" customHeight="1"/>
    <row r="17140" ht="15" customHeight="1"/>
    <row r="17141" ht="15" customHeight="1"/>
    <row r="17142" ht="15" customHeight="1"/>
    <row r="17143" ht="15" customHeight="1"/>
    <row r="17144" ht="15" customHeight="1"/>
    <row r="17145" ht="15" customHeight="1"/>
    <row r="17146" ht="15" customHeight="1"/>
    <row r="17147" ht="15" customHeight="1"/>
    <row r="17148" ht="15" customHeight="1"/>
    <row r="17149" ht="15" customHeight="1"/>
    <row r="17150" ht="15" customHeight="1"/>
    <row r="17151" ht="15" customHeight="1"/>
    <row r="17152" ht="15" customHeight="1"/>
    <row r="17153" ht="15" customHeight="1"/>
    <row r="17154" ht="15" customHeight="1"/>
    <row r="17155" ht="15" customHeight="1"/>
    <row r="17156" ht="15" customHeight="1"/>
    <row r="17157" ht="15" customHeight="1"/>
    <row r="17158" ht="15" customHeight="1"/>
    <row r="17159" ht="15" customHeight="1"/>
    <row r="17160" ht="15" customHeight="1"/>
    <row r="17161" ht="15" customHeight="1"/>
    <row r="17162" ht="15" customHeight="1"/>
    <row r="17163" ht="15" customHeight="1"/>
    <row r="17164" ht="15" customHeight="1"/>
    <row r="17165" ht="15" customHeight="1"/>
    <row r="17166" ht="15" customHeight="1"/>
    <row r="17167" ht="15" customHeight="1"/>
    <row r="17168" ht="15" customHeight="1"/>
    <row r="17169" ht="15" customHeight="1"/>
    <row r="17170" ht="15" customHeight="1"/>
    <row r="17171" ht="15" customHeight="1"/>
    <row r="17172" ht="15" customHeight="1"/>
    <row r="17173" ht="15" customHeight="1"/>
    <row r="17174" ht="15" customHeight="1"/>
    <row r="17175" ht="15" customHeight="1"/>
    <row r="17176" ht="15" customHeight="1"/>
    <row r="17177" ht="15" customHeight="1"/>
    <row r="17178" ht="15" customHeight="1"/>
    <row r="17179" ht="15" customHeight="1"/>
    <row r="17180" ht="15" customHeight="1"/>
    <row r="17181" ht="15" customHeight="1"/>
    <row r="17182" ht="15" customHeight="1"/>
    <row r="17183" ht="15" customHeight="1"/>
    <row r="17184" ht="15" customHeight="1"/>
    <row r="17185" ht="15" customHeight="1"/>
    <row r="17186" ht="15" customHeight="1"/>
    <row r="17187" ht="15" customHeight="1"/>
    <row r="17188" ht="15" customHeight="1"/>
    <row r="17189" ht="15" customHeight="1"/>
    <row r="17190" ht="15" customHeight="1"/>
    <row r="17191" ht="15" customHeight="1"/>
    <row r="17192" ht="15" customHeight="1"/>
    <row r="17193" ht="15" customHeight="1"/>
    <row r="17194" ht="15" customHeight="1"/>
    <row r="17195" ht="15" customHeight="1"/>
    <row r="17196" ht="15" customHeight="1"/>
    <row r="17197" ht="15" customHeight="1"/>
    <row r="17198" ht="15" customHeight="1"/>
    <row r="17199" ht="15" customHeight="1"/>
    <row r="17200" ht="15" customHeight="1"/>
    <row r="17201" ht="15" customHeight="1"/>
    <row r="17202" ht="15" customHeight="1"/>
    <row r="17203" ht="15" customHeight="1"/>
    <row r="17204" ht="15" customHeight="1"/>
    <row r="17205" ht="15" customHeight="1"/>
    <row r="17206" ht="15" customHeight="1"/>
    <row r="17207" ht="15" customHeight="1"/>
    <row r="17208" ht="15" customHeight="1"/>
    <row r="17209" ht="15" customHeight="1"/>
    <row r="17210" ht="15" customHeight="1"/>
    <row r="17211" ht="15" customHeight="1"/>
    <row r="17212" ht="15" customHeight="1"/>
    <row r="17213" ht="15" customHeight="1"/>
    <row r="17214" ht="15" customHeight="1"/>
    <row r="17215" ht="15" customHeight="1"/>
    <row r="17216" ht="15" customHeight="1"/>
    <row r="17217" ht="15" customHeight="1"/>
    <row r="17218" ht="15" customHeight="1"/>
    <row r="17219" ht="15" customHeight="1"/>
    <row r="17220" ht="15" customHeight="1"/>
    <row r="17221" ht="15" customHeight="1"/>
    <row r="17222" ht="15" customHeight="1"/>
    <row r="17223" ht="15" customHeight="1"/>
    <row r="17224" ht="15" customHeight="1"/>
    <row r="17225" ht="15" customHeight="1"/>
    <row r="17226" ht="15" customHeight="1"/>
    <row r="17227" ht="15" customHeight="1"/>
    <row r="17228" ht="15" customHeight="1"/>
    <row r="17229" ht="15" customHeight="1"/>
    <row r="17230" ht="15" customHeight="1"/>
    <row r="17231" ht="15" customHeight="1"/>
    <row r="17232" ht="15" customHeight="1"/>
    <row r="17233" ht="15" customHeight="1"/>
    <row r="17234" ht="15" customHeight="1"/>
    <row r="17235" ht="15" customHeight="1"/>
    <row r="17236" ht="15" customHeight="1"/>
    <row r="17237" ht="15" customHeight="1"/>
    <row r="17238" ht="15" customHeight="1"/>
    <row r="17239" ht="15" customHeight="1"/>
    <row r="17240" ht="15" customHeight="1"/>
    <row r="17241" ht="15" customHeight="1"/>
    <row r="17242" ht="15" customHeight="1"/>
    <row r="17243" ht="15" customHeight="1"/>
    <row r="17244" ht="15" customHeight="1"/>
    <row r="17245" ht="15" customHeight="1"/>
    <row r="17246" ht="15" customHeight="1"/>
    <row r="17247" ht="15" customHeight="1"/>
    <row r="17248" ht="15" customHeight="1"/>
    <row r="17249" ht="15" customHeight="1"/>
    <row r="17250" ht="15" customHeight="1"/>
    <row r="17251" ht="15" customHeight="1"/>
    <row r="17252" ht="15" customHeight="1"/>
    <row r="17253" ht="15" customHeight="1"/>
    <row r="17254" ht="15" customHeight="1"/>
    <row r="17255" ht="15" customHeight="1"/>
    <row r="17256" ht="15" customHeight="1"/>
    <row r="17257" ht="15" customHeight="1"/>
    <row r="17258" ht="15" customHeight="1"/>
    <row r="17259" ht="15" customHeight="1"/>
    <row r="17260" ht="15" customHeight="1"/>
    <row r="17261" ht="15" customHeight="1"/>
    <row r="17262" ht="15" customHeight="1"/>
    <row r="17263" ht="15" customHeight="1"/>
    <row r="17264" ht="15" customHeight="1"/>
    <row r="17265" ht="15" customHeight="1"/>
    <row r="17266" ht="15" customHeight="1"/>
    <row r="17267" ht="15" customHeight="1"/>
    <row r="17268" ht="15" customHeight="1"/>
    <row r="17269" ht="15" customHeight="1"/>
    <row r="17270" ht="15" customHeight="1"/>
    <row r="17271" ht="15" customHeight="1"/>
    <row r="17272" ht="15" customHeight="1"/>
    <row r="17273" ht="15" customHeight="1"/>
    <row r="17274" ht="15" customHeight="1"/>
    <row r="17275" ht="15" customHeight="1"/>
    <row r="17276" ht="15" customHeight="1"/>
    <row r="17277" ht="15" customHeight="1"/>
    <row r="17278" ht="15" customHeight="1"/>
    <row r="17279" ht="15" customHeight="1"/>
    <row r="17280" ht="15" customHeight="1"/>
    <row r="17281" ht="15" customHeight="1"/>
    <row r="17282" ht="15" customHeight="1"/>
    <row r="17283" ht="15" customHeight="1"/>
    <row r="17284" ht="15" customHeight="1"/>
    <row r="17285" ht="15" customHeight="1"/>
    <row r="17286" ht="15" customHeight="1"/>
    <row r="17287" ht="15" customHeight="1"/>
    <row r="17288" ht="15" customHeight="1"/>
    <row r="17289" ht="15" customHeight="1"/>
    <row r="17290" ht="15" customHeight="1"/>
    <row r="17291" ht="15" customHeight="1"/>
    <row r="17292" ht="15" customHeight="1"/>
    <row r="17293" ht="15" customHeight="1"/>
    <row r="17294" ht="15" customHeight="1"/>
    <row r="17295" ht="15" customHeight="1"/>
    <row r="17296" ht="15" customHeight="1"/>
    <row r="17297" ht="15" customHeight="1"/>
    <row r="17298" ht="15" customHeight="1"/>
    <row r="17299" ht="15" customHeight="1"/>
    <row r="17300" ht="15" customHeight="1"/>
    <row r="17301" ht="15" customHeight="1"/>
    <row r="17302" ht="15" customHeight="1"/>
    <row r="17303" ht="15" customHeight="1"/>
    <row r="17304" ht="15" customHeight="1"/>
    <row r="17305" ht="15" customHeight="1"/>
    <row r="17306" ht="15" customHeight="1"/>
    <row r="17307" ht="15" customHeight="1"/>
    <row r="17308" ht="15" customHeight="1"/>
    <row r="17309" ht="15" customHeight="1"/>
    <row r="17310" ht="15" customHeight="1"/>
    <row r="17311" ht="15" customHeight="1"/>
    <row r="17312" ht="15" customHeight="1"/>
    <row r="17313" ht="15" customHeight="1"/>
    <row r="17314" ht="15" customHeight="1"/>
    <row r="17315" ht="15" customHeight="1"/>
    <row r="17316" ht="15" customHeight="1"/>
    <row r="17317" ht="15" customHeight="1"/>
    <row r="17318" ht="15" customHeight="1"/>
    <row r="17319" ht="15" customHeight="1"/>
    <row r="17320" ht="15" customHeight="1"/>
    <row r="17321" ht="15" customHeight="1"/>
    <row r="17322" ht="15" customHeight="1"/>
    <row r="17323" ht="15" customHeight="1"/>
    <row r="17324" ht="15" customHeight="1"/>
    <row r="17325" ht="15" customHeight="1"/>
    <row r="17326" ht="15" customHeight="1"/>
    <row r="17327" ht="15" customHeight="1"/>
    <row r="17328" ht="15" customHeight="1"/>
    <row r="17329" ht="15" customHeight="1"/>
    <row r="17330" ht="15" customHeight="1"/>
    <row r="17331" ht="15" customHeight="1"/>
    <row r="17332" ht="15" customHeight="1"/>
    <row r="17333" ht="15" customHeight="1"/>
    <row r="17334" ht="15" customHeight="1"/>
    <row r="17335" ht="15" customHeight="1"/>
    <row r="17336" ht="15" customHeight="1"/>
    <row r="17337" ht="15" customHeight="1"/>
    <row r="17338" ht="15" customHeight="1"/>
    <row r="17339" ht="15" customHeight="1"/>
    <row r="17340" ht="15" customHeight="1"/>
    <row r="17341" ht="15" customHeight="1"/>
    <row r="17342" ht="15" customHeight="1"/>
    <row r="17343" ht="15" customHeight="1"/>
    <row r="17344" ht="15" customHeight="1"/>
    <row r="17345" ht="15" customHeight="1"/>
    <row r="17346" ht="15" customHeight="1"/>
    <row r="17347" ht="15" customHeight="1"/>
    <row r="17348" ht="15" customHeight="1"/>
    <row r="17349" ht="15" customHeight="1"/>
    <row r="17350" ht="15" customHeight="1"/>
    <row r="17351" ht="15" customHeight="1"/>
    <row r="17352" ht="15" customHeight="1"/>
    <row r="17353" ht="15" customHeight="1"/>
    <row r="17354" ht="15" customHeight="1"/>
    <row r="17355" ht="15" customHeight="1"/>
    <row r="17356" ht="15" customHeight="1"/>
    <row r="17357" ht="15" customHeight="1"/>
    <row r="17358" ht="15" customHeight="1"/>
    <row r="17359" ht="15" customHeight="1"/>
    <row r="17360" ht="15" customHeight="1"/>
    <row r="17361" ht="15" customHeight="1"/>
    <row r="17362" ht="15" customHeight="1"/>
    <row r="17363" ht="15" customHeight="1"/>
    <row r="17364" ht="15" customHeight="1"/>
    <row r="17365" ht="15" customHeight="1"/>
    <row r="17366" ht="15" customHeight="1"/>
    <row r="17367" ht="15" customHeight="1"/>
    <row r="17368" ht="15" customHeight="1"/>
    <row r="17369" ht="15" customHeight="1"/>
    <row r="17370" ht="15" customHeight="1"/>
    <row r="17371" ht="15" customHeight="1"/>
    <row r="17372" ht="15" customHeight="1"/>
    <row r="17373" ht="15" customHeight="1"/>
    <row r="17374" ht="15" customHeight="1"/>
    <row r="17375" ht="15" customHeight="1"/>
    <row r="17376" ht="15" customHeight="1"/>
    <row r="17377" ht="15" customHeight="1"/>
    <row r="17378" ht="15" customHeight="1"/>
    <row r="17379" ht="15" customHeight="1"/>
    <row r="17380" ht="15" customHeight="1"/>
    <row r="17381" ht="15" customHeight="1"/>
    <row r="17382" ht="15" customHeight="1"/>
    <row r="17383" ht="15" customHeight="1"/>
    <row r="17384" ht="15" customHeight="1"/>
    <row r="17385" ht="15" customHeight="1"/>
    <row r="17386" ht="15" customHeight="1"/>
    <row r="17387" ht="15" customHeight="1"/>
    <row r="17388" ht="15" customHeight="1"/>
    <row r="17389" ht="15" customHeight="1"/>
    <row r="17390" ht="15" customHeight="1"/>
    <row r="17391" ht="15" customHeight="1"/>
    <row r="17392" ht="15" customHeight="1"/>
    <row r="17393" ht="15" customHeight="1"/>
    <row r="17394" ht="15" customHeight="1"/>
    <row r="17395" ht="15" customHeight="1"/>
    <row r="17396" ht="15" customHeight="1"/>
    <row r="17397" ht="15" customHeight="1"/>
    <row r="17398" ht="15" customHeight="1"/>
    <row r="17399" ht="15" customHeight="1"/>
    <row r="17400" ht="15" customHeight="1"/>
    <row r="17401" ht="15" customHeight="1"/>
    <row r="17402" ht="15" customHeight="1"/>
    <row r="17403" ht="15" customHeight="1"/>
    <row r="17404" ht="15" customHeight="1"/>
    <row r="17405" ht="15" customHeight="1"/>
    <row r="17406" ht="15" customHeight="1"/>
    <row r="17407" ht="15" customHeight="1"/>
    <row r="17408" ht="15" customHeight="1"/>
    <row r="17409" ht="15" customHeight="1"/>
    <row r="17410" ht="15" customHeight="1"/>
    <row r="17411" ht="15" customHeight="1"/>
    <row r="17412" ht="15" customHeight="1"/>
    <row r="17413" ht="15" customHeight="1"/>
    <row r="17414" ht="15" customHeight="1"/>
    <row r="17415" ht="15" customHeight="1"/>
    <row r="17416" ht="15" customHeight="1"/>
    <row r="17417" ht="15" customHeight="1"/>
    <row r="17418" ht="15" customHeight="1"/>
    <row r="17419" ht="15" customHeight="1"/>
    <row r="17420" ht="15" customHeight="1"/>
    <row r="17421" ht="15" customHeight="1"/>
    <row r="17422" ht="15" customHeight="1"/>
    <row r="17423" ht="15" customHeight="1"/>
    <row r="17424" ht="15" customHeight="1"/>
    <row r="17425" ht="15" customHeight="1"/>
    <row r="17426" ht="15" customHeight="1"/>
    <row r="17427" ht="15" customHeight="1"/>
    <row r="17428" ht="15" customHeight="1"/>
    <row r="17429" ht="15" customHeight="1"/>
    <row r="17430" ht="15" customHeight="1"/>
    <row r="17431" ht="15" customHeight="1"/>
    <row r="17432" ht="15" customHeight="1"/>
    <row r="17433" ht="15" customHeight="1"/>
    <row r="17434" ht="15" customHeight="1"/>
    <row r="17435" ht="15" customHeight="1"/>
    <row r="17436" ht="15" customHeight="1"/>
    <row r="17437" ht="15" customHeight="1"/>
    <row r="17438" ht="15" customHeight="1"/>
    <row r="17439" ht="15" customHeight="1"/>
    <row r="17440" ht="15" customHeight="1"/>
    <row r="17441" ht="15" customHeight="1"/>
    <row r="17442" ht="15" customHeight="1"/>
    <row r="17443" ht="15" customHeight="1"/>
    <row r="17444" ht="15" customHeight="1"/>
    <row r="17445" ht="15" customHeight="1"/>
    <row r="17446" ht="15" customHeight="1"/>
    <row r="17447" ht="15" customHeight="1"/>
    <row r="17448" ht="15" customHeight="1"/>
    <row r="17449" ht="15" customHeight="1"/>
    <row r="17450" ht="15" customHeight="1"/>
    <row r="17451" ht="15" customHeight="1"/>
    <row r="17452" ht="15" customHeight="1"/>
    <row r="17453" ht="15" customHeight="1"/>
    <row r="17454" ht="15" customHeight="1"/>
    <row r="17455" ht="15" customHeight="1"/>
    <row r="17456" ht="15" customHeight="1"/>
    <row r="17457" ht="15" customHeight="1"/>
    <row r="17458" ht="15" customHeight="1"/>
    <row r="17459" ht="15" customHeight="1"/>
    <row r="17460" ht="15" customHeight="1"/>
    <row r="17461" ht="15" customHeight="1"/>
    <row r="17462" ht="15" customHeight="1"/>
    <row r="17463" ht="15" customHeight="1"/>
    <row r="17464" ht="15" customHeight="1"/>
    <row r="17465" ht="15" customHeight="1"/>
    <row r="17466" ht="15" customHeight="1"/>
    <row r="17467" ht="15" customHeight="1"/>
    <row r="17468" ht="15" customHeight="1"/>
    <row r="17469" ht="15" customHeight="1"/>
    <row r="17470" ht="15" customHeight="1"/>
    <row r="17471" ht="15" customHeight="1"/>
    <row r="17472" ht="15" customHeight="1"/>
    <row r="17473" ht="15" customHeight="1"/>
    <row r="17474" ht="15" customHeight="1"/>
    <row r="17475" ht="15" customHeight="1"/>
    <row r="17476" ht="15" customHeight="1"/>
    <row r="17477" ht="15" customHeight="1"/>
    <row r="17478" ht="15" customHeight="1"/>
    <row r="17479" ht="15" customHeight="1"/>
    <row r="17480" ht="15" customHeight="1"/>
    <row r="17481" ht="15" customHeight="1"/>
    <row r="17482" ht="15" customHeight="1"/>
    <row r="17483" ht="15" customHeight="1"/>
    <row r="17484" ht="15" customHeight="1"/>
    <row r="17485" ht="15" customHeight="1"/>
    <row r="17486" ht="15" customHeight="1"/>
    <row r="17487" ht="15" customHeight="1"/>
    <row r="17488" ht="15" customHeight="1"/>
    <row r="17489" ht="15" customHeight="1"/>
    <row r="17490" ht="15" customHeight="1"/>
    <row r="17491" ht="15" customHeight="1"/>
    <row r="17492" ht="15" customHeight="1"/>
    <row r="17493" ht="15" customHeight="1"/>
    <row r="17494" ht="15" customHeight="1"/>
    <row r="17495" ht="15" customHeight="1"/>
    <row r="17496" ht="15" customHeight="1"/>
    <row r="17497" ht="15" customHeight="1"/>
    <row r="17498" ht="15" customHeight="1"/>
    <row r="17499" ht="15" customHeight="1"/>
    <row r="17500" ht="15" customHeight="1"/>
    <row r="17501" ht="15" customHeight="1"/>
    <row r="17502" ht="15" customHeight="1"/>
    <row r="17503" ht="15" customHeight="1"/>
    <row r="17504" ht="15" customHeight="1"/>
    <row r="17505" ht="15" customHeight="1"/>
    <row r="17506" ht="15" customHeight="1"/>
    <row r="17507" ht="15" customHeight="1"/>
    <row r="17508" ht="15" customHeight="1"/>
    <row r="17509" ht="15" customHeight="1"/>
    <row r="17510" ht="15" customHeight="1"/>
    <row r="17511" ht="15" customHeight="1"/>
    <row r="17512" ht="15" customHeight="1"/>
    <row r="17513" ht="15" customHeight="1"/>
    <row r="17514" ht="15" customHeight="1"/>
    <row r="17515" ht="15" customHeight="1"/>
    <row r="17516" ht="15" customHeight="1"/>
    <row r="17517" ht="15" customHeight="1"/>
    <row r="17518" ht="15" customHeight="1"/>
    <row r="17519" ht="15" customHeight="1"/>
    <row r="17520" ht="15" customHeight="1"/>
    <row r="17521" ht="15" customHeight="1"/>
    <row r="17522" ht="15" customHeight="1"/>
    <row r="17523" ht="15" customHeight="1"/>
    <row r="17524" ht="15" customHeight="1"/>
    <row r="17525" ht="15" customHeight="1"/>
    <row r="17526" ht="15" customHeight="1"/>
    <row r="17527" ht="15" customHeight="1"/>
    <row r="17528" ht="15" customHeight="1"/>
    <row r="17529" ht="15" customHeight="1"/>
    <row r="17530" ht="15" customHeight="1"/>
    <row r="17531" ht="15" customHeight="1"/>
    <row r="17532" ht="15" customHeight="1"/>
    <row r="17533" ht="15" customHeight="1"/>
    <row r="17534" ht="15" customHeight="1"/>
    <row r="17535" ht="15" customHeight="1"/>
    <row r="17536" ht="15" customHeight="1"/>
    <row r="17537" ht="15" customHeight="1"/>
    <row r="17538" ht="15" customHeight="1"/>
    <row r="17539" ht="15" customHeight="1"/>
    <row r="17540" ht="15" customHeight="1"/>
    <row r="17541" ht="15" customHeight="1"/>
    <row r="17542" ht="15" customHeight="1"/>
    <row r="17543" ht="15" customHeight="1"/>
    <row r="17544" ht="15" customHeight="1"/>
    <row r="17545" ht="15" customHeight="1"/>
    <row r="17546" ht="15" customHeight="1"/>
    <row r="17547" ht="15" customHeight="1"/>
    <row r="17548" ht="15" customHeight="1"/>
    <row r="17549" ht="15" customHeight="1"/>
    <row r="17550" ht="15" customHeight="1"/>
    <row r="17551" ht="15" customHeight="1"/>
    <row r="17552" ht="15" customHeight="1"/>
    <row r="17553" ht="15" customHeight="1"/>
    <row r="17554" ht="15" customHeight="1"/>
    <row r="17555" ht="15" customHeight="1"/>
    <row r="17556" ht="15" customHeight="1"/>
    <row r="17557" ht="15" customHeight="1"/>
    <row r="17558" ht="15" customHeight="1"/>
    <row r="17559" ht="15" customHeight="1"/>
    <row r="17560" ht="15" customHeight="1"/>
    <row r="17561" ht="15" customHeight="1"/>
    <row r="17562" ht="15" customHeight="1"/>
    <row r="17563" ht="15" customHeight="1"/>
    <row r="17564" ht="15" customHeight="1"/>
    <row r="17565" ht="15" customHeight="1"/>
    <row r="17566" ht="15" customHeight="1"/>
    <row r="17567" ht="15" customHeight="1"/>
    <row r="17568" ht="15" customHeight="1"/>
    <row r="17569" ht="15" customHeight="1"/>
    <row r="17570" ht="15" customHeight="1"/>
    <row r="17571" ht="15" customHeight="1"/>
    <row r="17572" ht="15" customHeight="1"/>
    <row r="17573" ht="15" customHeight="1"/>
    <row r="17574" ht="15" customHeight="1"/>
    <row r="17575" ht="15" customHeight="1"/>
    <row r="17576" ht="15" customHeight="1"/>
    <row r="17577" ht="15" customHeight="1"/>
    <row r="17578" ht="15" customHeight="1"/>
    <row r="17579" ht="15" customHeight="1"/>
    <row r="17580" ht="15" customHeight="1"/>
    <row r="17581" ht="15" customHeight="1"/>
    <row r="17582" ht="15" customHeight="1"/>
    <row r="17583" ht="15" customHeight="1"/>
    <row r="17584" ht="15" customHeight="1"/>
    <row r="17585" ht="15" customHeight="1"/>
    <row r="17586" ht="15" customHeight="1"/>
    <row r="17587" ht="15" customHeight="1"/>
    <row r="17588" ht="15" customHeight="1"/>
    <row r="17589" ht="15" customHeight="1"/>
    <row r="17590" ht="15" customHeight="1"/>
    <row r="17591" ht="15" customHeight="1"/>
    <row r="17592" ht="15" customHeight="1"/>
    <row r="17593" ht="15" customHeight="1"/>
    <row r="17594" ht="15" customHeight="1"/>
    <row r="17595" ht="15" customHeight="1"/>
    <row r="17596" ht="15" customHeight="1"/>
    <row r="17597" ht="15" customHeight="1"/>
    <row r="17598" ht="15" customHeight="1"/>
    <row r="17599" ht="15" customHeight="1"/>
    <row r="17600" ht="15" customHeight="1"/>
    <row r="17601" ht="15" customHeight="1"/>
    <row r="17602" ht="15" customHeight="1"/>
    <row r="17603" ht="15" customHeight="1"/>
    <row r="17604" ht="15" customHeight="1"/>
    <row r="17605" ht="15" customHeight="1"/>
    <row r="17606" ht="15" customHeight="1"/>
    <row r="17607" ht="15" customHeight="1"/>
    <row r="17608" ht="15" customHeight="1"/>
    <row r="17609" ht="15" customHeight="1"/>
    <row r="17610" ht="15" customHeight="1"/>
    <row r="17611" ht="15" customHeight="1"/>
    <row r="17612" ht="15" customHeight="1"/>
    <row r="17613" ht="15" customHeight="1"/>
    <row r="17614" ht="15" customHeight="1"/>
    <row r="17615" ht="15" customHeight="1"/>
    <row r="17616" ht="15" customHeight="1"/>
    <row r="17617" ht="15" customHeight="1"/>
    <row r="17618" ht="15" customHeight="1"/>
    <row r="17619" ht="15" customHeight="1"/>
    <row r="17620" ht="15" customHeight="1"/>
    <row r="17621" ht="15" customHeight="1"/>
    <row r="17622" ht="15" customHeight="1"/>
    <row r="17623" ht="15" customHeight="1"/>
    <row r="17624" ht="15" customHeight="1"/>
    <row r="17625" ht="15" customHeight="1"/>
    <row r="17626" ht="15" customHeight="1"/>
    <row r="17627" ht="15" customHeight="1"/>
    <row r="17628" ht="15" customHeight="1"/>
    <row r="17629" ht="15" customHeight="1"/>
    <row r="17630" ht="15" customHeight="1"/>
    <row r="17631" ht="15" customHeight="1"/>
    <row r="17632" ht="15" customHeight="1"/>
    <row r="17633" ht="15" customHeight="1"/>
    <row r="17634" ht="15" customHeight="1"/>
    <row r="17635" ht="15" customHeight="1"/>
    <row r="17636" ht="15" customHeight="1"/>
    <row r="17637" ht="15" customHeight="1"/>
    <row r="17638" ht="15" customHeight="1"/>
    <row r="17639" ht="15" customHeight="1"/>
    <row r="17640" ht="15" customHeight="1"/>
    <row r="17641" ht="15" customHeight="1"/>
    <row r="17642" ht="15" customHeight="1"/>
    <row r="17643" ht="15" customHeight="1"/>
    <row r="17644" ht="15" customHeight="1"/>
    <row r="17645" ht="15" customHeight="1"/>
    <row r="17646" ht="15" customHeight="1"/>
    <row r="17647" ht="15" customHeight="1"/>
    <row r="17648" ht="15" customHeight="1"/>
    <row r="17649" ht="15" customHeight="1"/>
    <row r="17650" ht="15" customHeight="1"/>
    <row r="17651" ht="15" customHeight="1"/>
    <row r="17652" ht="15" customHeight="1"/>
    <row r="17653" ht="15" customHeight="1"/>
    <row r="17654" ht="15" customHeight="1"/>
    <row r="17655" ht="15" customHeight="1"/>
    <row r="17656" ht="15" customHeight="1"/>
    <row r="17657" ht="15" customHeight="1"/>
    <row r="17658" ht="15" customHeight="1"/>
    <row r="17659" ht="15" customHeight="1"/>
    <row r="17660" ht="15" customHeight="1"/>
    <row r="17661" ht="15" customHeight="1"/>
    <row r="17662" ht="15" customHeight="1"/>
    <row r="17663" ht="15" customHeight="1"/>
    <row r="17664" ht="15" customHeight="1"/>
    <row r="17665" ht="15" customHeight="1"/>
    <row r="17666" ht="15" customHeight="1"/>
    <row r="17667" ht="15" customHeight="1"/>
    <row r="17668" ht="15" customHeight="1"/>
    <row r="17669" ht="15" customHeight="1"/>
    <row r="17670" ht="15" customHeight="1"/>
    <row r="17671" ht="15" customHeight="1"/>
    <row r="17672" ht="15" customHeight="1"/>
    <row r="17673" ht="15" customHeight="1"/>
    <row r="17674" ht="15" customHeight="1"/>
    <row r="17675" ht="15" customHeight="1"/>
    <row r="17676" ht="15" customHeight="1"/>
    <row r="17677" ht="15" customHeight="1"/>
    <row r="17678" ht="15" customHeight="1"/>
    <row r="17679" ht="15" customHeight="1"/>
    <row r="17680" ht="15" customHeight="1"/>
    <row r="17681" ht="15" customHeight="1"/>
    <row r="17682" ht="15" customHeight="1"/>
    <row r="17683" ht="15" customHeight="1"/>
    <row r="17684" ht="15" customHeight="1"/>
    <row r="17685" ht="15" customHeight="1"/>
    <row r="17686" ht="15" customHeight="1"/>
    <row r="17687" ht="15" customHeight="1"/>
    <row r="17688" ht="15" customHeight="1"/>
    <row r="17689" ht="15" customHeight="1"/>
    <row r="17690" ht="15" customHeight="1"/>
    <row r="17691" ht="15" customHeight="1"/>
    <row r="17692" ht="15" customHeight="1"/>
    <row r="17693" ht="15" customHeight="1"/>
    <row r="17694" ht="15" customHeight="1"/>
    <row r="17695" ht="15" customHeight="1"/>
    <row r="17696" ht="15" customHeight="1"/>
    <row r="17697" ht="15" customHeight="1"/>
    <row r="17698" ht="15" customHeight="1"/>
    <row r="17699" ht="15" customHeight="1"/>
    <row r="17700" ht="15" customHeight="1"/>
    <row r="17701" ht="15" customHeight="1"/>
    <row r="17702" ht="15" customHeight="1"/>
    <row r="17703" ht="15" customHeight="1"/>
    <row r="17704" ht="15" customHeight="1"/>
    <row r="17705" ht="15" customHeight="1"/>
    <row r="17706" ht="15" customHeight="1"/>
    <row r="17707" ht="15" customHeight="1"/>
    <row r="17708" ht="15" customHeight="1"/>
    <row r="17709" ht="15" customHeight="1"/>
    <row r="17710" ht="15" customHeight="1"/>
    <row r="17711" ht="15" customHeight="1"/>
    <row r="17712" ht="15" customHeight="1"/>
    <row r="17713" ht="15" customHeight="1"/>
    <row r="17714" ht="15" customHeight="1"/>
    <row r="17715" ht="15" customHeight="1"/>
    <row r="17716" ht="15" customHeight="1"/>
    <row r="17717" ht="15" customHeight="1"/>
    <row r="17718" ht="15" customHeight="1"/>
    <row r="17719" ht="15" customHeight="1"/>
    <row r="17720" ht="15" customHeight="1"/>
    <row r="17721" ht="15" customHeight="1"/>
    <row r="17722" ht="15" customHeight="1"/>
    <row r="17723" ht="15" customHeight="1"/>
    <row r="17724" ht="15" customHeight="1"/>
    <row r="17725" ht="15" customHeight="1"/>
    <row r="17726" ht="15" customHeight="1"/>
    <row r="17727" ht="15" customHeight="1"/>
    <row r="17728" ht="15" customHeight="1"/>
    <row r="17729" ht="15" customHeight="1"/>
    <row r="17730" ht="15" customHeight="1"/>
    <row r="17731" ht="15" customHeight="1"/>
    <row r="17732" ht="15" customHeight="1"/>
    <row r="17733" ht="15" customHeight="1"/>
    <row r="17734" ht="15" customHeight="1"/>
    <row r="17735" ht="15" customHeight="1"/>
    <row r="17736" ht="15" customHeight="1"/>
    <row r="17737" ht="15" customHeight="1"/>
    <row r="17738" ht="15" customHeight="1"/>
    <row r="17739" ht="15" customHeight="1"/>
    <row r="17740" ht="15" customHeight="1"/>
    <row r="17741" ht="15" customHeight="1"/>
    <row r="17742" ht="15" customHeight="1"/>
    <row r="17743" ht="15" customHeight="1"/>
    <row r="17744" ht="15" customHeight="1"/>
    <row r="17745" ht="15" customHeight="1"/>
    <row r="17746" ht="15" customHeight="1"/>
    <row r="17747" ht="15" customHeight="1"/>
    <row r="17748" ht="15" customHeight="1"/>
    <row r="17749" ht="15" customHeight="1"/>
    <row r="17750" ht="15" customHeight="1"/>
    <row r="17751" ht="15" customHeight="1"/>
    <row r="17752" ht="15" customHeight="1"/>
    <row r="17753" ht="15" customHeight="1"/>
    <row r="17754" ht="15" customHeight="1"/>
    <row r="17755" ht="15" customHeight="1"/>
    <row r="17756" ht="15" customHeight="1"/>
    <row r="17757" ht="15" customHeight="1"/>
    <row r="17758" ht="15" customHeight="1"/>
    <row r="17759" ht="15" customHeight="1"/>
    <row r="17760" ht="15" customHeight="1"/>
    <row r="17761" ht="15" customHeight="1"/>
    <row r="17762" ht="15" customHeight="1"/>
    <row r="17763" ht="15" customHeight="1"/>
    <row r="17764" ht="15" customHeight="1"/>
    <row r="17765" ht="15" customHeight="1"/>
    <row r="17766" ht="15" customHeight="1"/>
    <row r="17767" ht="15" customHeight="1"/>
    <row r="17768" ht="15" customHeight="1"/>
    <row r="17769" ht="15" customHeight="1"/>
    <row r="17770" ht="15" customHeight="1"/>
    <row r="17771" ht="15" customHeight="1"/>
    <row r="17772" ht="15" customHeight="1"/>
    <row r="17773" ht="15" customHeight="1"/>
    <row r="17774" ht="15" customHeight="1"/>
    <row r="17775" ht="15" customHeight="1"/>
    <row r="17776" ht="15" customHeight="1"/>
    <row r="17777" ht="15" customHeight="1"/>
    <row r="17778" ht="15" customHeight="1"/>
    <row r="17779" ht="15" customHeight="1"/>
    <row r="17780" ht="15" customHeight="1"/>
    <row r="17781" ht="15" customHeight="1"/>
    <row r="17782" ht="15" customHeight="1"/>
    <row r="17783" ht="15" customHeight="1"/>
    <row r="17784" ht="15" customHeight="1"/>
    <row r="17785" ht="15" customHeight="1"/>
    <row r="17786" ht="15" customHeight="1"/>
    <row r="17787" ht="15" customHeight="1"/>
    <row r="17788" ht="15" customHeight="1"/>
    <row r="17789" ht="15" customHeight="1"/>
    <row r="17790" ht="15" customHeight="1"/>
    <row r="17791" ht="15" customHeight="1"/>
    <row r="17792" ht="15" customHeight="1"/>
    <row r="17793" ht="15" customHeight="1"/>
    <row r="17794" ht="15" customHeight="1"/>
    <row r="17795" ht="15" customHeight="1"/>
    <row r="17796" ht="15" customHeight="1"/>
    <row r="17797" ht="15" customHeight="1"/>
    <row r="17798" ht="15" customHeight="1"/>
    <row r="17799" ht="15" customHeight="1"/>
    <row r="17800" ht="15" customHeight="1"/>
    <row r="17801" ht="15" customHeight="1"/>
    <row r="17802" ht="15" customHeight="1"/>
    <row r="17803" ht="15" customHeight="1"/>
    <row r="17804" ht="15" customHeight="1"/>
    <row r="17805" ht="15" customHeight="1"/>
    <row r="17806" ht="15" customHeight="1"/>
    <row r="17807" ht="15" customHeight="1"/>
    <row r="17808" ht="15" customHeight="1"/>
    <row r="17809" ht="15" customHeight="1"/>
    <row r="17810" ht="15" customHeight="1"/>
    <row r="17811" ht="15" customHeight="1"/>
    <row r="17812" ht="15" customHeight="1"/>
    <row r="17813" ht="15" customHeight="1"/>
    <row r="17814" ht="15" customHeight="1"/>
    <row r="17815" ht="15" customHeight="1"/>
    <row r="17816" ht="15" customHeight="1"/>
    <row r="17817" ht="15" customHeight="1"/>
    <row r="17818" ht="15" customHeight="1"/>
    <row r="17819" ht="15" customHeight="1"/>
    <row r="17820" ht="15" customHeight="1"/>
    <row r="17821" ht="15" customHeight="1"/>
    <row r="17822" ht="15" customHeight="1"/>
    <row r="17823" ht="15" customHeight="1"/>
    <row r="17824" ht="15" customHeight="1"/>
    <row r="17825" ht="15" customHeight="1"/>
    <row r="17826" ht="15" customHeight="1"/>
    <row r="17827" ht="15" customHeight="1"/>
    <row r="17828" ht="15" customHeight="1"/>
    <row r="17829" ht="15" customHeight="1"/>
    <row r="17830" ht="15" customHeight="1"/>
    <row r="17831" ht="15" customHeight="1"/>
    <row r="17832" ht="15" customHeight="1"/>
    <row r="17833" ht="15" customHeight="1"/>
    <row r="17834" ht="15" customHeight="1"/>
    <row r="17835" ht="15" customHeight="1"/>
    <row r="17836" ht="15" customHeight="1"/>
    <row r="17837" ht="15" customHeight="1"/>
    <row r="17838" ht="15" customHeight="1"/>
    <row r="17839" ht="15" customHeight="1"/>
    <row r="17840" ht="15" customHeight="1"/>
    <row r="17841" ht="15" customHeight="1"/>
    <row r="17842" ht="15" customHeight="1"/>
    <row r="17843" ht="15" customHeight="1"/>
    <row r="17844" ht="15" customHeight="1"/>
    <row r="17845" ht="15" customHeight="1"/>
    <row r="17846" ht="15" customHeight="1"/>
    <row r="17847" ht="15" customHeight="1"/>
    <row r="17848" ht="15" customHeight="1"/>
    <row r="17849" ht="15" customHeight="1"/>
    <row r="17850" ht="15" customHeight="1"/>
    <row r="17851" ht="15" customHeight="1"/>
    <row r="17852" ht="15" customHeight="1"/>
    <row r="17853" ht="15" customHeight="1"/>
    <row r="17854" ht="15" customHeight="1"/>
    <row r="17855" ht="15" customHeight="1"/>
    <row r="17856" ht="15" customHeight="1"/>
    <row r="17857" ht="15" customHeight="1"/>
    <row r="17858" ht="15" customHeight="1"/>
    <row r="17859" ht="15" customHeight="1"/>
    <row r="17860" ht="15" customHeight="1"/>
    <row r="17861" ht="15" customHeight="1"/>
    <row r="17862" ht="15" customHeight="1"/>
    <row r="17863" ht="15" customHeight="1"/>
    <row r="17864" ht="15" customHeight="1"/>
    <row r="17865" ht="15" customHeight="1"/>
    <row r="17866" ht="15" customHeight="1"/>
    <row r="17867" ht="15" customHeight="1"/>
    <row r="17868" ht="15" customHeight="1"/>
    <row r="17869" ht="15" customHeight="1"/>
    <row r="17870" ht="15" customHeight="1"/>
    <row r="17871" ht="15" customHeight="1"/>
    <row r="17872" ht="15" customHeight="1"/>
    <row r="17873" ht="15" customHeight="1"/>
    <row r="17874" ht="15" customHeight="1"/>
    <row r="17875" ht="15" customHeight="1"/>
    <row r="17876" ht="15" customHeight="1"/>
    <row r="17877" ht="15" customHeight="1"/>
    <row r="17878" ht="15" customHeight="1"/>
    <row r="17879" ht="15" customHeight="1"/>
    <row r="17880" ht="15" customHeight="1"/>
    <row r="17881" ht="15" customHeight="1"/>
    <row r="17882" ht="15" customHeight="1"/>
    <row r="17883" ht="15" customHeight="1"/>
    <row r="17884" ht="15" customHeight="1"/>
    <row r="17885" ht="15" customHeight="1"/>
    <row r="17886" ht="15" customHeight="1"/>
    <row r="17887" ht="15" customHeight="1"/>
    <row r="17888" ht="15" customHeight="1"/>
    <row r="17889" ht="15" customHeight="1"/>
    <row r="17890" ht="15" customHeight="1"/>
    <row r="17891" ht="15" customHeight="1"/>
    <row r="17892" ht="15" customHeight="1"/>
    <row r="17893" ht="15" customHeight="1"/>
    <row r="17894" ht="15" customHeight="1"/>
    <row r="17895" ht="15" customHeight="1"/>
    <row r="17896" ht="15" customHeight="1"/>
    <row r="17897" ht="15" customHeight="1"/>
    <row r="17898" ht="15" customHeight="1"/>
    <row r="17899" ht="15" customHeight="1"/>
    <row r="17900" ht="15" customHeight="1"/>
    <row r="17901" ht="15" customHeight="1"/>
    <row r="17902" ht="15" customHeight="1"/>
    <row r="17903" ht="15" customHeight="1"/>
    <row r="17904" ht="15" customHeight="1"/>
    <row r="17905" ht="15" customHeight="1"/>
    <row r="17906" ht="15" customHeight="1"/>
    <row r="17907" ht="15" customHeight="1"/>
    <row r="17908" ht="15" customHeight="1"/>
    <row r="17909" ht="15" customHeight="1"/>
    <row r="17910" ht="15" customHeight="1"/>
    <row r="17911" ht="15" customHeight="1"/>
    <row r="17912" ht="15" customHeight="1"/>
    <row r="17913" ht="15" customHeight="1"/>
    <row r="17914" ht="15" customHeight="1"/>
    <row r="17915" ht="15" customHeight="1"/>
    <row r="17916" ht="15" customHeight="1"/>
    <row r="17917" ht="15" customHeight="1"/>
    <row r="17918" ht="15" customHeight="1"/>
    <row r="17919" ht="15" customHeight="1"/>
    <row r="17920" ht="15" customHeight="1"/>
    <row r="17921" ht="15" customHeight="1"/>
    <row r="17922" ht="15" customHeight="1"/>
    <row r="17923" ht="15" customHeight="1"/>
    <row r="17924" ht="15" customHeight="1"/>
    <row r="17925" ht="15" customHeight="1"/>
    <row r="17926" ht="15" customHeight="1"/>
    <row r="17927" ht="15" customHeight="1"/>
    <row r="17928" ht="15" customHeight="1"/>
    <row r="17929" ht="15" customHeight="1"/>
    <row r="17930" ht="15" customHeight="1"/>
    <row r="17931" ht="15" customHeight="1"/>
    <row r="17932" ht="15" customHeight="1"/>
    <row r="17933" ht="15" customHeight="1"/>
    <row r="17934" ht="15" customHeight="1"/>
    <row r="17935" ht="15" customHeight="1"/>
    <row r="17936" ht="15" customHeight="1"/>
    <row r="17937" ht="15" customHeight="1"/>
    <row r="17938" ht="15" customHeight="1"/>
    <row r="17939" ht="15" customHeight="1"/>
    <row r="17940" ht="15" customHeight="1"/>
    <row r="17941" ht="15" customHeight="1"/>
    <row r="17942" ht="15" customHeight="1"/>
    <row r="17943" ht="15" customHeight="1"/>
    <row r="17944" ht="15" customHeight="1"/>
    <row r="17945" ht="15" customHeight="1"/>
    <row r="17946" ht="15" customHeight="1"/>
    <row r="17947" ht="15" customHeight="1"/>
    <row r="17948" ht="15" customHeight="1"/>
    <row r="17949" ht="15" customHeight="1"/>
    <row r="17950" ht="15" customHeight="1"/>
    <row r="17951" ht="15" customHeight="1"/>
    <row r="17952" ht="15" customHeight="1"/>
    <row r="17953" ht="15" customHeight="1"/>
    <row r="17954" ht="15" customHeight="1"/>
    <row r="17955" ht="15" customHeight="1"/>
    <row r="17956" ht="15" customHeight="1"/>
    <row r="17957" ht="15" customHeight="1"/>
    <row r="17958" ht="15" customHeight="1"/>
    <row r="17959" ht="15" customHeight="1"/>
    <row r="17960" ht="15" customHeight="1"/>
    <row r="17961" ht="15" customHeight="1"/>
    <row r="17962" ht="15" customHeight="1"/>
    <row r="17963" ht="15" customHeight="1"/>
    <row r="17964" ht="15" customHeight="1"/>
    <row r="17965" ht="15" customHeight="1"/>
    <row r="17966" ht="15" customHeight="1"/>
    <row r="17967" ht="15" customHeight="1"/>
    <row r="17968" ht="15" customHeight="1"/>
    <row r="17969" ht="15" customHeight="1"/>
    <row r="17970" ht="15" customHeight="1"/>
    <row r="17971" ht="15" customHeight="1"/>
    <row r="17972" ht="15" customHeight="1"/>
    <row r="17973" ht="15" customHeight="1"/>
    <row r="17974" ht="15" customHeight="1"/>
    <row r="17975" ht="15" customHeight="1"/>
    <row r="17976" ht="15" customHeight="1"/>
    <row r="17977" ht="15" customHeight="1"/>
    <row r="17978" ht="15" customHeight="1"/>
    <row r="17979" ht="15" customHeight="1"/>
    <row r="17980" ht="15" customHeight="1"/>
    <row r="17981" ht="15" customHeight="1"/>
    <row r="17982" ht="15" customHeight="1"/>
    <row r="17983" ht="15" customHeight="1"/>
    <row r="17984" ht="15" customHeight="1"/>
    <row r="17985" ht="15" customHeight="1"/>
    <row r="17986" ht="15" customHeight="1"/>
    <row r="17987" ht="15" customHeight="1"/>
    <row r="17988" ht="15" customHeight="1"/>
    <row r="17989" ht="15" customHeight="1"/>
    <row r="17990" ht="15" customHeight="1"/>
    <row r="17991" ht="15" customHeight="1"/>
    <row r="17992" ht="15" customHeight="1"/>
    <row r="17993" ht="15" customHeight="1"/>
    <row r="17994" ht="15" customHeight="1"/>
    <row r="17995" ht="15" customHeight="1"/>
    <row r="17996" ht="15" customHeight="1"/>
    <row r="17997" ht="15" customHeight="1"/>
    <row r="17998" ht="15" customHeight="1"/>
    <row r="17999" ht="15" customHeight="1"/>
    <row r="18000" ht="15" customHeight="1"/>
    <row r="18001" ht="15" customHeight="1"/>
    <row r="18002" ht="15" customHeight="1"/>
    <row r="18003" ht="15" customHeight="1"/>
    <row r="18004" ht="15" customHeight="1"/>
    <row r="18005" ht="15" customHeight="1"/>
    <row r="18006" ht="15" customHeight="1"/>
    <row r="18007" ht="15" customHeight="1"/>
    <row r="18008" ht="15" customHeight="1"/>
    <row r="18009" ht="15" customHeight="1"/>
    <row r="18010" ht="15" customHeight="1"/>
    <row r="18011" ht="15" customHeight="1"/>
    <row r="18012" ht="15" customHeight="1"/>
    <row r="18013" ht="15" customHeight="1"/>
    <row r="18014" ht="15" customHeight="1"/>
    <row r="18015" ht="15" customHeight="1"/>
    <row r="18016" ht="15" customHeight="1"/>
    <row r="18017" ht="15" customHeight="1"/>
    <row r="18018" ht="15" customHeight="1"/>
    <row r="18019" ht="15" customHeight="1"/>
    <row r="18020" ht="15" customHeight="1"/>
    <row r="18021" ht="15" customHeight="1"/>
    <row r="18022" ht="15" customHeight="1"/>
    <row r="18023" ht="15" customHeight="1"/>
    <row r="18024" ht="15" customHeight="1"/>
    <row r="18025" ht="15" customHeight="1"/>
    <row r="18026" ht="15" customHeight="1"/>
    <row r="18027" ht="15" customHeight="1"/>
    <row r="18028" ht="15" customHeight="1"/>
    <row r="18029" ht="15" customHeight="1"/>
    <row r="18030" ht="15" customHeight="1"/>
    <row r="18031" ht="15" customHeight="1"/>
    <row r="18032" ht="15" customHeight="1"/>
    <row r="18033" ht="15" customHeight="1"/>
    <row r="18034" ht="15" customHeight="1"/>
    <row r="18035" ht="15" customHeight="1"/>
    <row r="18036" ht="15" customHeight="1"/>
    <row r="18037" ht="15" customHeight="1"/>
    <row r="18038" ht="15" customHeight="1"/>
    <row r="18039" ht="15" customHeight="1"/>
    <row r="18040" ht="15" customHeight="1"/>
    <row r="18041" ht="15" customHeight="1"/>
    <row r="18042" ht="15" customHeight="1"/>
    <row r="18043" ht="15" customHeight="1"/>
    <row r="18044" ht="15" customHeight="1"/>
    <row r="18045" ht="15" customHeight="1"/>
    <row r="18046" ht="15" customHeight="1"/>
    <row r="18047" ht="15" customHeight="1"/>
    <row r="18048" ht="15" customHeight="1"/>
    <row r="18049" ht="15" customHeight="1"/>
    <row r="18050" ht="15" customHeight="1"/>
    <row r="18051" ht="15" customHeight="1"/>
    <row r="18052" ht="15" customHeight="1"/>
    <row r="18053" ht="15" customHeight="1"/>
    <row r="18054" ht="15" customHeight="1"/>
    <row r="18055" ht="15" customHeight="1"/>
    <row r="18056" ht="15" customHeight="1"/>
    <row r="18057" ht="15" customHeight="1"/>
    <row r="18058" ht="15" customHeight="1"/>
    <row r="18059" ht="15" customHeight="1"/>
    <row r="18060" ht="15" customHeight="1"/>
    <row r="18061" ht="15" customHeight="1"/>
    <row r="18062" ht="15" customHeight="1"/>
    <row r="18063" ht="15" customHeight="1"/>
    <row r="18064" ht="15" customHeight="1"/>
    <row r="18065" ht="15" customHeight="1"/>
    <row r="18066" ht="15" customHeight="1"/>
    <row r="18067" ht="15" customHeight="1"/>
    <row r="18068" ht="15" customHeight="1"/>
    <row r="18069" ht="15" customHeight="1"/>
    <row r="18070" ht="15" customHeight="1"/>
    <row r="18071" ht="15" customHeight="1"/>
    <row r="18072" ht="15" customHeight="1"/>
    <row r="18073" ht="15" customHeight="1"/>
    <row r="18074" ht="15" customHeight="1"/>
    <row r="18075" ht="15" customHeight="1"/>
    <row r="18076" ht="15" customHeight="1"/>
    <row r="18077" ht="15" customHeight="1"/>
    <row r="18078" ht="15" customHeight="1"/>
    <row r="18079" ht="15" customHeight="1"/>
    <row r="18080" ht="15" customHeight="1"/>
    <row r="18081" ht="15" customHeight="1"/>
    <row r="18082" ht="15" customHeight="1"/>
    <row r="18083" ht="15" customHeight="1"/>
    <row r="18084" ht="15" customHeight="1"/>
    <row r="18085" ht="15" customHeight="1"/>
    <row r="18086" ht="15" customHeight="1"/>
    <row r="18087" ht="15" customHeight="1"/>
    <row r="18088" ht="15" customHeight="1"/>
    <row r="18089" ht="15" customHeight="1"/>
    <row r="18090" ht="15" customHeight="1"/>
    <row r="18091" ht="15" customHeight="1"/>
    <row r="18092" ht="15" customHeight="1"/>
    <row r="18093" ht="15" customHeight="1"/>
    <row r="18094" ht="15" customHeight="1"/>
    <row r="18095" ht="15" customHeight="1"/>
    <row r="18096" ht="15" customHeight="1"/>
    <row r="18097" ht="15" customHeight="1"/>
    <row r="18098" ht="15" customHeight="1"/>
    <row r="18099" ht="15" customHeight="1"/>
    <row r="18100" ht="15" customHeight="1"/>
    <row r="18101" ht="15" customHeight="1"/>
    <row r="18102" ht="15" customHeight="1"/>
    <row r="18103" ht="15" customHeight="1"/>
    <row r="18104" ht="15" customHeight="1"/>
    <row r="18105" ht="15" customHeight="1"/>
    <row r="18106" ht="15" customHeight="1"/>
    <row r="18107" ht="15" customHeight="1"/>
    <row r="18108" ht="15" customHeight="1"/>
    <row r="18109" ht="15" customHeight="1"/>
    <row r="18110" ht="15" customHeight="1"/>
    <row r="18111" ht="15" customHeight="1"/>
    <row r="18112" ht="15" customHeight="1"/>
    <row r="18113" ht="15" customHeight="1"/>
    <row r="18114" ht="15" customHeight="1"/>
    <row r="18115" ht="15" customHeight="1"/>
    <row r="18116" ht="15" customHeight="1"/>
    <row r="18117" ht="15" customHeight="1"/>
    <row r="18118" ht="15" customHeight="1"/>
    <row r="18119" ht="15" customHeight="1"/>
    <row r="18120" ht="15" customHeight="1"/>
    <row r="18121" ht="15" customHeight="1"/>
    <row r="18122" ht="15" customHeight="1"/>
    <row r="18123" ht="15" customHeight="1"/>
    <row r="18124" ht="15" customHeight="1"/>
    <row r="18125" ht="15" customHeight="1"/>
    <row r="18126" ht="15" customHeight="1"/>
    <row r="18127" ht="15" customHeight="1"/>
    <row r="18128" ht="15" customHeight="1"/>
    <row r="18129" ht="15" customHeight="1"/>
    <row r="18130" ht="15" customHeight="1"/>
    <row r="18131" ht="15" customHeight="1"/>
    <row r="18132" ht="15" customHeight="1"/>
    <row r="18133" ht="15" customHeight="1"/>
    <row r="18134" ht="15" customHeight="1"/>
    <row r="18135" ht="15" customHeight="1"/>
    <row r="18136" ht="15" customHeight="1"/>
    <row r="18137" ht="15" customHeight="1"/>
    <row r="18138" ht="15" customHeight="1"/>
    <row r="18139" ht="15" customHeight="1"/>
    <row r="18140" ht="15" customHeight="1"/>
    <row r="18141" ht="15" customHeight="1"/>
    <row r="18142" ht="15" customHeight="1"/>
    <row r="18143" ht="15" customHeight="1"/>
    <row r="18144" ht="15" customHeight="1"/>
    <row r="18145" ht="15" customHeight="1"/>
    <row r="18146" ht="15" customHeight="1"/>
    <row r="18147" ht="15" customHeight="1"/>
    <row r="18148" ht="15" customHeight="1"/>
    <row r="18149" ht="15" customHeight="1"/>
    <row r="18150" ht="15" customHeight="1"/>
    <row r="18151" ht="15" customHeight="1"/>
    <row r="18152" ht="15" customHeight="1"/>
    <row r="18153" ht="15" customHeight="1"/>
    <row r="18154" ht="15" customHeight="1"/>
    <row r="18155" ht="15" customHeight="1"/>
    <row r="18156" ht="15" customHeight="1"/>
    <row r="18157" ht="15" customHeight="1"/>
    <row r="18158" ht="15" customHeight="1"/>
    <row r="18159" ht="15" customHeight="1"/>
    <row r="18160" ht="15" customHeight="1"/>
    <row r="18161" ht="15" customHeight="1"/>
    <row r="18162" ht="15" customHeight="1"/>
    <row r="18163" ht="15" customHeight="1"/>
    <row r="18164" ht="15" customHeight="1"/>
    <row r="18165" ht="15" customHeight="1"/>
    <row r="18166" ht="15" customHeight="1"/>
    <row r="18167" ht="15" customHeight="1"/>
    <row r="18168" ht="15" customHeight="1"/>
    <row r="18169" ht="15" customHeight="1"/>
    <row r="18170" ht="15" customHeight="1"/>
    <row r="18171" ht="15" customHeight="1"/>
    <row r="18172" ht="15" customHeight="1"/>
    <row r="18173" ht="15" customHeight="1"/>
    <row r="18174" ht="15" customHeight="1"/>
    <row r="18175" ht="15" customHeight="1"/>
    <row r="18176" ht="15" customHeight="1"/>
    <row r="18177" ht="15" customHeight="1"/>
    <row r="18178" ht="15" customHeight="1"/>
    <row r="18179" ht="15" customHeight="1"/>
    <row r="18180" ht="15" customHeight="1"/>
    <row r="18181" ht="15" customHeight="1"/>
    <row r="18182" ht="15" customHeight="1"/>
    <row r="18183" ht="15" customHeight="1"/>
    <row r="18184" ht="15" customHeight="1"/>
    <row r="18185" ht="15" customHeight="1"/>
    <row r="18186" ht="15" customHeight="1"/>
    <row r="18187" ht="15" customHeight="1"/>
    <row r="18188" ht="15" customHeight="1"/>
    <row r="18189" ht="15" customHeight="1"/>
    <row r="18190" ht="15" customHeight="1"/>
    <row r="18191" ht="15" customHeight="1"/>
    <row r="18192" ht="15" customHeight="1"/>
    <row r="18193" ht="15" customHeight="1"/>
    <row r="18194" ht="15" customHeight="1"/>
    <row r="18195" ht="15" customHeight="1"/>
    <row r="18196" ht="15" customHeight="1"/>
    <row r="18197" ht="15" customHeight="1"/>
    <row r="18198" ht="15" customHeight="1"/>
    <row r="18199" ht="15" customHeight="1"/>
    <row r="18200" ht="15" customHeight="1"/>
    <row r="18201" ht="15" customHeight="1"/>
    <row r="18202" ht="15" customHeight="1"/>
    <row r="18203" ht="15" customHeight="1"/>
    <row r="18204" ht="15" customHeight="1"/>
    <row r="18205" ht="15" customHeight="1"/>
    <row r="18206" ht="15" customHeight="1"/>
    <row r="18207" ht="15" customHeight="1"/>
    <row r="18208" ht="15" customHeight="1"/>
    <row r="18209" ht="15" customHeight="1"/>
    <row r="18210" ht="15" customHeight="1"/>
    <row r="18211" ht="15" customHeight="1"/>
    <row r="18212" ht="15" customHeight="1"/>
    <row r="18213" ht="15" customHeight="1"/>
    <row r="18214" ht="15" customHeight="1"/>
    <row r="18215" ht="15" customHeight="1"/>
    <row r="18216" ht="15" customHeight="1"/>
    <row r="18217" ht="15" customHeight="1"/>
    <row r="18218" ht="15" customHeight="1"/>
    <row r="18219" ht="15" customHeight="1"/>
    <row r="18220" ht="15" customHeight="1"/>
    <row r="18221" ht="15" customHeight="1"/>
    <row r="18222" ht="15" customHeight="1"/>
    <row r="18223" ht="15" customHeight="1"/>
    <row r="18224" ht="15" customHeight="1"/>
    <row r="18225" ht="15" customHeight="1"/>
    <row r="18226" ht="15" customHeight="1"/>
    <row r="18227" ht="15" customHeight="1"/>
    <row r="18228" ht="15" customHeight="1"/>
    <row r="18229" ht="15" customHeight="1"/>
    <row r="18230" ht="15" customHeight="1"/>
    <row r="18231" ht="15" customHeight="1"/>
    <row r="18232" ht="15" customHeight="1"/>
    <row r="18233" ht="15" customHeight="1"/>
    <row r="18234" ht="15" customHeight="1"/>
    <row r="18235" ht="15" customHeight="1"/>
    <row r="18236" ht="15" customHeight="1"/>
    <row r="18237" ht="15" customHeight="1"/>
    <row r="18238" ht="15" customHeight="1"/>
    <row r="18239" ht="15" customHeight="1"/>
    <row r="18240" ht="15" customHeight="1"/>
    <row r="18241" ht="15" customHeight="1"/>
    <row r="18242" ht="15" customHeight="1"/>
    <row r="18243" ht="15" customHeight="1"/>
    <row r="18244" ht="15" customHeight="1"/>
    <row r="18245" ht="15" customHeight="1"/>
    <row r="18246" ht="15" customHeight="1"/>
    <row r="18247" ht="15" customHeight="1"/>
    <row r="18248" ht="15" customHeight="1"/>
    <row r="18249" ht="15" customHeight="1"/>
    <row r="18250" ht="15" customHeight="1"/>
    <row r="18251" ht="15" customHeight="1"/>
    <row r="18252" ht="15" customHeight="1"/>
    <row r="18253" ht="15" customHeight="1"/>
    <row r="18254" ht="15" customHeight="1"/>
    <row r="18255" ht="15" customHeight="1"/>
    <row r="18256" ht="15" customHeight="1"/>
    <row r="18257" ht="15" customHeight="1"/>
    <row r="18258" ht="15" customHeight="1"/>
    <row r="18259" ht="15" customHeight="1"/>
    <row r="18260" ht="15" customHeight="1"/>
    <row r="18261" ht="15" customHeight="1"/>
    <row r="18262" ht="15" customHeight="1"/>
    <row r="18263" ht="15" customHeight="1"/>
    <row r="18264" ht="15" customHeight="1"/>
    <row r="18265" ht="15" customHeight="1"/>
    <row r="18266" ht="15" customHeight="1"/>
    <row r="18267" ht="15" customHeight="1"/>
    <row r="18268" ht="15" customHeight="1"/>
    <row r="18269" ht="15" customHeight="1"/>
    <row r="18270" ht="15" customHeight="1"/>
    <row r="18271" ht="15" customHeight="1"/>
    <row r="18272" ht="15" customHeight="1"/>
    <row r="18273" ht="15" customHeight="1"/>
    <row r="18274" ht="15" customHeight="1"/>
    <row r="18275" ht="15" customHeight="1"/>
    <row r="18276" ht="15" customHeight="1"/>
    <row r="18277" ht="15" customHeight="1"/>
    <row r="18278" ht="15" customHeight="1"/>
    <row r="18279" ht="15" customHeight="1"/>
    <row r="18280" ht="15" customHeight="1"/>
    <row r="18281" ht="15" customHeight="1"/>
    <row r="18282" ht="15" customHeight="1"/>
    <row r="18283" ht="15" customHeight="1"/>
    <row r="18284" ht="15" customHeight="1"/>
    <row r="18285" ht="15" customHeight="1"/>
    <row r="18286" ht="15" customHeight="1"/>
    <row r="18287" ht="15" customHeight="1"/>
    <row r="18288" ht="15" customHeight="1"/>
    <row r="18289" ht="15" customHeight="1"/>
    <row r="18290" ht="15" customHeight="1"/>
    <row r="18291" ht="15" customHeight="1"/>
    <row r="18292" ht="15" customHeight="1"/>
    <row r="18293" ht="15" customHeight="1"/>
    <row r="18294" ht="15" customHeight="1"/>
    <row r="18295" ht="15" customHeight="1"/>
    <row r="18296" ht="15" customHeight="1"/>
    <row r="18297" ht="15" customHeight="1"/>
    <row r="18298" ht="15" customHeight="1"/>
    <row r="18299" ht="15" customHeight="1"/>
    <row r="18300" ht="15" customHeight="1"/>
    <row r="18301" ht="15" customHeight="1"/>
    <row r="18302" ht="15" customHeight="1"/>
    <row r="18303" ht="15" customHeight="1"/>
    <row r="18304" ht="15" customHeight="1"/>
    <row r="18305" ht="15" customHeight="1"/>
    <row r="18306" ht="15" customHeight="1"/>
    <row r="18307" ht="15" customHeight="1"/>
    <row r="18308" ht="15" customHeight="1"/>
    <row r="18309" ht="15" customHeight="1"/>
    <row r="18310" ht="15" customHeight="1"/>
    <row r="18311" ht="15" customHeight="1"/>
    <row r="18312" ht="15" customHeight="1"/>
    <row r="18313" ht="15" customHeight="1"/>
    <row r="18314" ht="15" customHeight="1"/>
    <row r="18315" ht="15" customHeight="1"/>
    <row r="18316" ht="15" customHeight="1"/>
    <row r="18317" ht="15" customHeight="1"/>
    <row r="18318" ht="15" customHeight="1"/>
    <row r="18319" ht="15" customHeight="1"/>
    <row r="18320" ht="15" customHeight="1"/>
    <row r="18321" ht="15" customHeight="1"/>
    <row r="18322" ht="15" customHeight="1"/>
    <row r="18323" ht="15" customHeight="1"/>
    <row r="18324" ht="15" customHeight="1"/>
    <row r="18325" ht="15" customHeight="1"/>
    <row r="18326" ht="15" customHeight="1"/>
    <row r="18327" ht="15" customHeight="1"/>
    <row r="18328" ht="15" customHeight="1"/>
    <row r="18329" ht="15" customHeight="1"/>
    <row r="18330" ht="15" customHeight="1"/>
    <row r="18331" ht="15" customHeight="1"/>
    <row r="18332" ht="15" customHeight="1"/>
    <row r="18333" ht="15" customHeight="1"/>
    <row r="18334" ht="15" customHeight="1"/>
    <row r="18335" ht="15" customHeight="1"/>
    <row r="18336" ht="15" customHeight="1"/>
    <row r="18337" ht="15" customHeight="1"/>
    <row r="18338" ht="15" customHeight="1"/>
    <row r="18339" ht="15" customHeight="1"/>
    <row r="18340" ht="15" customHeight="1"/>
    <row r="18341" ht="15" customHeight="1"/>
    <row r="18342" ht="15" customHeight="1"/>
    <row r="18343" ht="15" customHeight="1"/>
    <row r="18344" ht="15" customHeight="1"/>
    <row r="18345" ht="15" customHeight="1"/>
    <row r="18346" ht="15" customHeight="1"/>
    <row r="18347" ht="15" customHeight="1"/>
    <row r="18348" ht="15" customHeight="1"/>
    <row r="18349" ht="15" customHeight="1"/>
    <row r="18350" ht="15" customHeight="1"/>
    <row r="18351" ht="15" customHeight="1"/>
    <row r="18352" ht="15" customHeight="1"/>
    <row r="18353" ht="15" customHeight="1"/>
    <row r="18354" ht="15" customHeight="1"/>
    <row r="18355" ht="15" customHeight="1"/>
    <row r="18356" ht="15" customHeight="1"/>
    <row r="18357" ht="15" customHeight="1"/>
    <row r="18358" ht="15" customHeight="1"/>
    <row r="18359" ht="15" customHeight="1"/>
    <row r="18360" ht="15" customHeight="1"/>
    <row r="18361" ht="15" customHeight="1"/>
    <row r="18362" ht="15" customHeight="1"/>
    <row r="18363" ht="15" customHeight="1"/>
    <row r="18364" ht="15" customHeight="1"/>
    <row r="18365" ht="15" customHeight="1"/>
    <row r="18366" ht="15" customHeight="1"/>
    <row r="18367" ht="15" customHeight="1"/>
    <row r="18368" ht="15" customHeight="1"/>
    <row r="18369" ht="15" customHeight="1"/>
    <row r="18370" ht="15" customHeight="1"/>
    <row r="18371" ht="15" customHeight="1"/>
    <row r="18372" ht="15" customHeight="1"/>
    <row r="18373" ht="15" customHeight="1"/>
    <row r="18374" ht="15" customHeight="1"/>
    <row r="18375" ht="15" customHeight="1"/>
    <row r="18376" ht="15" customHeight="1"/>
    <row r="18377" ht="15" customHeight="1"/>
    <row r="18378" ht="15" customHeight="1"/>
    <row r="18379" ht="15" customHeight="1"/>
    <row r="18380" ht="15" customHeight="1"/>
    <row r="18381" ht="15" customHeight="1"/>
    <row r="18382" ht="15" customHeight="1"/>
    <row r="18383" ht="15" customHeight="1"/>
    <row r="18384" ht="15" customHeight="1"/>
    <row r="18385" ht="15" customHeight="1"/>
    <row r="18386" ht="15" customHeight="1"/>
    <row r="18387" ht="15" customHeight="1"/>
    <row r="18388" ht="15" customHeight="1"/>
    <row r="18389" ht="15" customHeight="1"/>
    <row r="18390" ht="15" customHeight="1"/>
    <row r="18391" ht="15" customHeight="1"/>
    <row r="18392" ht="15" customHeight="1"/>
    <row r="18393" ht="15" customHeight="1"/>
    <row r="18394" ht="15" customHeight="1"/>
    <row r="18395" ht="15" customHeight="1"/>
    <row r="18396" ht="15" customHeight="1"/>
    <row r="18397" ht="15" customHeight="1"/>
    <row r="18398" ht="15" customHeight="1"/>
    <row r="18399" ht="15" customHeight="1"/>
    <row r="18400" ht="15" customHeight="1"/>
    <row r="18401" ht="15" customHeight="1"/>
    <row r="18402" ht="15" customHeight="1"/>
    <row r="18403" ht="15" customHeight="1"/>
    <row r="18404" ht="15" customHeight="1"/>
    <row r="18405" ht="15" customHeight="1"/>
    <row r="18406" ht="15" customHeight="1"/>
    <row r="18407" ht="15" customHeight="1"/>
    <row r="18408" ht="15" customHeight="1"/>
    <row r="18409" ht="15" customHeight="1"/>
    <row r="18410" ht="15" customHeight="1"/>
    <row r="18411" ht="15" customHeight="1"/>
    <row r="18412" ht="15" customHeight="1"/>
    <row r="18413" ht="15" customHeight="1"/>
    <row r="18414" ht="15" customHeight="1"/>
    <row r="18415" ht="15" customHeight="1"/>
    <row r="18416" ht="15" customHeight="1"/>
    <row r="18417" ht="15" customHeight="1"/>
    <row r="18418" ht="15" customHeight="1"/>
    <row r="18419" ht="15" customHeight="1"/>
    <row r="18420" ht="15" customHeight="1"/>
    <row r="18421" ht="15" customHeight="1"/>
    <row r="18422" ht="15" customHeight="1"/>
    <row r="18423" ht="15" customHeight="1"/>
    <row r="18424" ht="15" customHeight="1"/>
    <row r="18425" ht="15" customHeight="1"/>
    <row r="18426" ht="15" customHeight="1"/>
    <row r="18427" ht="15" customHeight="1"/>
    <row r="18428" ht="15" customHeight="1"/>
    <row r="18429" ht="15" customHeight="1"/>
    <row r="18430" ht="15" customHeight="1"/>
    <row r="18431" ht="15" customHeight="1"/>
    <row r="18432" ht="15" customHeight="1"/>
    <row r="18433" ht="15" customHeight="1"/>
    <row r="18434" ht="15" customHeight="1"/>
    <row r="18435" ht="15" customHeight="1"/>
    <row r="18436" ht="15" customHeight="1"/>
    <row r="18437" ht="15" customHeight="1"/>
    <row r="18438" ht="15" customHeight="1"/>
    <row r="18439" ht="15" customHeight="1"/>
    <row r="18440" ht="15" customHeight="1"/>
    <row r="18441" ht="15" customHeight="1"/>
    <row r="18442" ht="15" customHeight="1"/>
    <row r="18443" ht="15" customHeight="1"/>
    <row r="18444" ht="15" customHeight="1"/>
    <row r="18445" ht="15" customHeight="1"/>
    <row r="18446" ht="15" customHeight="1"/>
    <row r="18447" ht="15" customHeight="1"/>
    <row r="18448" ht="15" customHeight="1"/>
    <row r="18449" ht="15" customHeight="1"/>
    <row r="18450" ht="15" customHeight="1"/>
    <row r="18451" ht="15" customHeight="1"/>
    <row r="18452" ht="15" customHeight="1"/>
    <row r="18453" ht="15" customHeight="1"/>
    <row r="18454" ht="15" customHeight="1"/>
    <row r="18455" ht="15" customHeight="1"/>
    <row r="18456" ht="15" customHeight="1"/>
    <row r="18457" ht="15" customHeight="1"/>
    <row r="18458" ht="15" customHeight="1"/>
    <row r="18459" ht="15" customHeight="1"/>
    <row r="18460" ht="15" customHeight="1"/>
    <row r="18461" ht="15" customHeight="1"/>
    <row r="18462" ht="15" customHeight="1"/>
    <row r="18463" ht="15" customHeight="1"/>
    <row r="18464" ht="15" customHeight="1"/>
    <row r="18465" ht="15" customHeight="1"/>
    <row r="18466" ht="15" customHeight="1"/>
    <row r="18467" ht="15" customHeight="1"/>
    <row r="18468" ht="15" customHeight="1"/>
    <row r="18469" ht="15" customHeight="1"/>
    <row r="18470" ht="15" customHeight="1"/>
    <row r="18471" ht="15" customHeight="1"/>
    <row r="18472" ht="15" customHeight="1"/>
    <row r="18473" ht="15" customHeight="1"/>
    <row r="18474" ht="15" customHeight="1"/>
    <row r="18475" ht="15" customHeight="1"/>
    <row r="18476" ht="15" customHeight="1"/>
    <row r="18477" ht="15" customHeight="1"/>
    <row r="18478" ht="15" customHeight="1"/>
    <row r="18479" ht="15" customHeight="1"/>
    <row r="18480" ht="15" customHeight="1"/>
    <row r="18481" ht="15" customHeight="1"/>
    <row r="18482" ht="15" customHeight="1"/>
    <row r="18483" ht="15" customHeight="1"/>
    <row r="18484" ht="15" customHeight="1"/>
    <row r="18485" ht="15" customHeight="1"/>
    <row r="18486" ht="15" customHeight="1"/>
    <row r="18487" ht="15" customHeight="1"/>
    <row r="18488" ht="15" customHeight="1"/>
    <row r="18489" ht="15" customHeight="1"/>
    <row r="18490" ht="15" customHeight="1"/>
    <row r="18491" ht="15" customHeight="1"/>
    <row r="18492" ht="15" customHeight="1"/>
    <row r="18493" ht="15" customHeight="1"/>
    <row r="18494" ht="15" customHeight="1"/>
    <row r="18495" ht="15" customHeight="1"/>
    <row r="18496" ht="15" customHeight="1"/>
    <row r="18497" ht="15" customHeight="1"/>
    <row r="18498" ht="15" customHeight="1"/>
    <row r="18499" ht="15" customHeight="1"/>
    <row r="18500" ht="15" customHeight="1"/>
    <row r="18501" ht="15" customHeight="1"/>
    <row r="18502" ht="15" customHeight="1"/>
    <row r="18503" ht="15" customHeight="1"/>
    <row r="18504" ht="15" customHeight="1"/>
    <row r="18505" ht="15" customHeight="1"/>
    <row r="18506" ht="15" customHeight="1"/>
    <row r="18507" ht="15" customHeight="1"/>
    <row r="18508" ht="15" customHeight="1"/>
    <row r="18509" ht="15" customHeight="1"/>
    <row r="18510" ht="15" customHeight="1"/>
    <row r="18511" ht="15" customHeight="1"/>
    <row r="18512" ht="15" customHeight="1"/>
    <row r="18513" ht="15" customHeight="1"/>
    <row r="18514" ht="15" customHeight="1"/>
    <row r="18515" ht="15" customHeight="1"/>
    <row r="18516" ht="15" customHeight="1"/>
    <row r="18517" ht="15" customHeight="1"/>
    <row r="18518" ht="15" customHeight="1"/>
    <row r="18519" ht="15" customHeight="1"/>
    <row r="18520" ht="15" customHeight="1"/>
    <row r="18521" ht="15" customHeight="1"/>
    <row r="18522" ht="15" customHeight="1"/>
    <row r="18523" ht="15" customHeight="1"/>
    <row r="18524" ht="15" customHeight="1"/>
    <row r="18525" ht="15" customHeight="1"/>
    <row r="18526" ht="15" customHeight="1"/>
    <row r="18527" ht="15" customHeight="1"/>
    <row r="18528" ht="15" customHeight="1"/>
    <row r="18529" ht="15" customHeight="1"/>
    <row r="18530" ht="15" customHeight="1"/>
    <row r="18531" ht="15" customHeight="1"/>
    <row r="18532" ht="15" customHeight="1"/>
    <row r="18533" ht="15" customHeight="1"/>
    <row r="18534" ht="15" customHeight="1"/>
    <row r="18535" ht="15" customHeight="1"/>
    <row r="18536" ht="15" customHeight="1"/>
    <row r="18537" ht="15" customHeight="1"/>
    <row r="18538" ht="15" customHeight="1"/>
    <row r="18539" ht="15" customHeight="1"/>
    <row r="18540" ht="15" customHeight="1"/>
    <row r="18541" ht="15" customHeight="1"/>
    <row r="18542" ht="15" customHeight="1"/>
    <row r="18543" ht="15" customHeight="1"/>
    <row r="18544" ht="15" customHeight="1"/>
    <row r="18545" ht="15" customHeight="1"/>
    <row r="18546" ht="15" customHeight="1"/>
    <row r="18547" ht="15" customHeight="1"/>
    <row r="18548" ht="15" customHeight="1"/>
    <row r="18549" ht="15" customHeight="1"/>
    <row r="18550" ht="15" customHeight="1"/>
    <row r="18551" ht="15" customHeight="1"/>
    <row r="18552" ht="15" customHeight="1"/>
    <row r="18553" ht="15" customHeight="1"/>
    <row r="18554" ht="15" customHeight="1"/>
    <row r="18555" ht="15" customHeight="1"/>
    <row r="18556" ht="15" customHeight="1"/>
    <row r="18557" ht="15" customHeight="1"/>
    <row r="18558" ht="15" customHeight="1"/>
    <row r="18559" ht="15" customHeight="1"/>
    <row r="18560" ht="15" customHeight="1"/>
    <row r="18561" ht="15" customHeight="1"/>
    <row r="18562" ht="15" customHeight="1"/>
    <row r="18563" ht="15" customHeight="1"/>
    <row r="18564" ht="15" customHeight="1"/>
    <row r="18565" ht="15" customHeight="1"/>
    <row r="18566" ht="15" customHeight="1"/>
    <row r="18567" ht="15" customHeight="1"/>
    <row r="18568" ht="15" customHeight="1"/>
    <row r="18569" ht="15" customHeight="1"/>
    <row r="18570" ht="15" customHeight="1"/>
    <row r="18571" ht="15" customHeight="1"/>
    <row r="18572" ht="15" customHeight="1"/>
    <row r="18573" ht="15" customHeight="1"/>
    <row r="18574" ht="15" customHeight="1"/>
    <row r="18575" ht="15" customHeight="1"/>
    <row r="18576" ht="15" customHeight="1"/>
    <row r="18577" ht="15" customHeight="1"/>
    <row r="18578" ht="15" customHeight="1"/>
    <row r="18579" ht="15" customHeight="1"/>
    <row r="18580" ht="15" customHeight="1"/>
    <row r="18581" ht="15" customHeight="1"/>
    <row r="18582" ht="15" customHeight="1"/>
    <row r="18583" ht="15" customHeight="1"/>
    <row r="18584" ht="15" customHeight="1"/>
    <row r="18585" ht="15" customHeight="1"/>
    <row r="18586" ht="15" customHeight="1"/>
    <row r="18587" ht="15" customHeight="1"/>
    <row r="18588" ht="15" customHeight="1"/>
    <row r="18589" ht="15" customHeight="1"/>
    <row r="18590" ht="15" customHeight="1"/>
    <row r="18591" ht="15" customHeight="1"/>
    <row r="18592" ht="15" customHeight="1"/>
    <row r="18593" ht="15" customHeight="1"/>
    <row r="18594" ht="15" customHeight="1"/>
    <row r="18595" ht="15" customHeight="1"/>
    <row r="18596" ht="15" customHeight="1"/>
    <row r="18597" ht="15" customHeight="1"/>
    <row r="18598" ht="15" customHeight="1"/>
    <row r="18599" ht="15" customHeight="1"/>
    <row r="18600" ht="15" customHeight="1"/>
    <row r="18601" ht="15" customHeight="1"/>
    <row r="18602" ht="15" customHeight="1"/>
    <row r="18603" ht="15" customHeight="1"/>
    <row r="18604" ht="15" customHeight="1"/>
    <row r="18605" ht="15" customHeight="1"/>
    <row r="18606" ht="15" customHeight="1"/>
    <row r="18607" ht="15" customHeight="1"/>
    <row r="18608" ht="15" customHeight="1"/>
    <row r="18609" ht="15" customHeight="1"/>
    <row r="18610" ht="15" customHeight="1"/>
    <row r="18611" ht="15" customHeight="1"/>
    <row r="18612" ht="15" customHeight="1"/>
    <row r="18613" ht="15" customHeight="1"/>
    <row r="18614" ht="15" customHeight="1"/>
    <row r="18615" ht="15" customHeight="1"/>
    <row r="18616" ht="15" customHeight="1"/>
    <row r="18617" ht="15" customHeight="1"/>
    <row r="18618" ht="15" customHeight="1"/>
    <row r="18619" ht="15" customHeight="1"/>
    <row r="18620" ht="15" customHeight="1"/>
    <row r="18621" ht="15" customHeight="1"/>
    <row r="18622" ht="15" customHeight="1"/>
    <row r="18623" ht="15" customHeight="1"/>
    <row r="18624" ht="15" customHeight="1"/>
    <row r="18625" ht="15" customHeight="1"/>
    <row r="18626" ht="15" customHeight="1"/>
    <row r="18627" ht="15" customHeight="1"/>
    <row r="18628" ht="15" customHeight="1"/>
    <row r="18629" ht="15" customHeight="1"/>
    <row r="18630" ht="15" customHeight="1"/>
    <row r="18631" ht="15" customHeight="1"/>
    <row r="18632" ht="15" customHeight="1"/>
    <row r="18633" ht="15" customHeight="1"/>
    <row r="18634" ht="15" customHeight="1"/>
    <row r="18635" ht="15" customHeight="1"/>
    <row r="18636" ht="15" customHeight="1"/>
    <row r="18637" ht="15" customHeight="1"/>
    <row r="18638" ht="15" customHeight="1"/>
    <row r="18639" ht="15" customHeight="1"/>
    <row r="18640" ht="15" customHeight="1"/>
    <row r="18641" ht="15" customHeight="1"/>
    <row r="18642" ht="15" customHeight="1"/>
    <row r="18643" ht="15" customHeight="1"/>
    <row r="18644" ht="15" customHeight="1"/>
    <row r="18645" ht="15" customHeight="1"/>
    <row r="18646" ht="15" customHeight="1"/>
    <row r="18647" ht="15" customHeight="1"/>
    <row r="18648" ht="15" customHeight="1"/>
    <row r="18649" ht="15" customHeight="1"/>
    <row r="18650" ht="15" customHeight="1"/>
    <row r="18651" ht="15" customHeight="1"/>
    <row r="18652" ht="15" customHeight="1"/>
    <row r="18653" ht="15" customHeight="1"/>
    <row r="18654" ht="15" customHeight="1"/>
    <row r="18655" ht="15" customHeight="1"/>
    <row r="18656" ht="15" customHeight="1"/>
    <row r="18657" ht="15" customHeight="1"/>
    <row r="18658" ht="15" customHeight="1"/>
    <row r="18659" ht="15" customHeight="1"/>
    <row r="18660" ht="15" customHeight="1"/>
    <row r="18661" ht="15" customHeight="1"/>
    <row r="18662" ht="15" customHeight="1"/>
    <row r="18663" ht="15" customHeight="1"/>
    <row r="18664" ht="15" customHeight="1"/>
    <row r="18665" ht="15" customHeight="1"/>
    <row r="18666" ht="15" customHeight="1"/>
    <row r="18667" ht="15" customHeight="1"/>
    <row r="18668" ht="15" customHeight="1"/>
    <row r="18669" ht="15" customHeight="1"/>
    <row r="18670" ht="15" customHeight="1"/>
    <row r="18671" ht="15" customHeight="1"/>
    <row r="18672" ht="15" customHeight="1"/>
    <row r="18673" ht="15" customHeight="1"/>
    <row r="18674" ht="15" customHeight="1"/>
    <row r="18675" ht="15" customHeight="1"/>
    <row r="18676" ht="15" customHeight="1"/>
    <row r="18677" ht="15" customHeight="1"/>
    <row r="18678" ht="15" customHeight="1"/>
    <row r="18679" ht="15" customHeight="1"/>
    <row r="18680" ht="15" customHeight="1"/>
    <row r="18681" ht="15" customHeight="1"/>
    <row r="18682" ht="15" customHeight="1"/>
    <row r="18683" ht="15" customHeight="1"/>
    <row r="18684" ht="15" customHeight="1"/>
    <row r="18685" ht="15" customHeight="1"/>
    <row r="18686" ht="15" customHeight="1"/>
    <row r="18687" ht="15" customHeight="1"/>
    <row r="18688" ht="15" customHeight="1"/>
    <row r="18689" ht="15" customHeight="1"/>
    <row r="18690" ht="15" customHeight="1"/>
    <row r="18691" ht="15" customHeight="1"/>
    <row r="18692" ht="15" customHeight="1"/>
    <row r="18693" ht="15" customHeight="1"/>
    <row r="18694" ht="15" customHeight="1"/>
    <row r="18695" ht="15" customHeight="1"/>
    <row r="18696" ht="15" customHeight="1"/>
    <row r="18697" ht="15" customHeight="1"/>
    <row r="18698" ht="15" customHeight="1"/>
    <row r="18699" ht="15" customHeight="1"/>
    <row r="18700" ht="15" customHeight="1"/>
    <row r="18701" ht="15" customHeight="1"/>
    <row r="18702" ht="15" customHeight="1"/>
    <row r="18703" ht="15" customHeight="1"/>
    <row r="18704" ht="15" customHeight="1"/>
    <row r="18705" ht="15" customHeight="1"/>
    <row r="18706" ht="15" customHeight="1"/>
    <row r="18707" ht="15" customHeight="1"/>
    <row r="18708" ht="15" customHeight="1"/>
    <row r="18709" ht="15" customHeight="1"/>
    <row r="18710" ht="15" customHeight="1"/>
    <row r="18711" ht="15" customHeight="1"/>
    <row r="18712" ht="15" customHeight="1"/>
    <row r="18713" ht="15" customHeight="1"/>
    <row r="18714" ht="15" customHeight="1"/>
    <row r="18715" ht="15" customHeight="1"/>
    <row r="18716" ht="15" customHeight="1"/>
    <row r="18717" ht="15" customHeight="1"/>
    <row r="18718" ht="15" customHeight="1"/>
    <row r="18719" ht="15" customHeight="1"/>
    <row r="18720" ht="15" customHeight="1"/>
    <row r="18721" ht="15" customHeight="1"/>
    <row r="18722" ht="15" customHeight="1"/>
    <row r="18723" ht="15" customHeight="1"/>
    <row r="18724" ht="15" customHeight="1"/>
    <row r="18725" ht="15" customHeight="1"/>
    <row r="18726" ht="15" customHeight="1"/>
    <row r="18727" ht="15" customHeight="1"/>
    <row r="18728" ht="15" customHeight="1"/>
    <row r="18729" ht="15" customHeight="1"/>
    <row r="18730" ht="15" customHeight="1"/>
    <row r="18731" ht="15" customHeight="1"/>
    <row r="18732" ht="15" customHeight="1"/>
    <row r="18733" ht="15" customHeight="1"/>
    <row r="18734" ht="15" customHeight="1"/>
    <row r="18735" ht="15" customHeight="1"/>
    <row r="18736" ht="15" customHeight="1"/>
    <row r="18737" ht="15" customHeight="1"/>
    <row r="18738" ht="15" customHeight="1"/>
    <row r="18739" ht="15" customHeight="1"/>
    <row r="18740" ht="15" customHeight="1"/>
    <row r="18741" ht="15" customHeight="1"/>
    <row r="18742" ht="15" customHeight="1"/>
    <row r="18743" ht="15" customHeight="1"/>
    <row r="18744" ht="15" customHeight="1"/>
    <row r="18745" ht="15" customHeight="1"/>
    <row r="18746" ht="15" customHeight="1"/>
    <row r="18747" ht="15" customHeight="1"/>
    <row r="18748" ht="15" customHeight="1"/>
    <row r="18749" ht="15" customHeight="1"/>
    <row r="18750" ht="15" customHeight="1"/>
    <row r="18751" ht="15" customHeight="1"/>
    <row r="18752" ht="15" customHeight="1"/>
    <row r="18753" ht="15" customHeight="1"/>
    <row r="18754" ht="15" customHeight="1"/>
    <row r="18755" ht="15" customHeight="1"/>
    <row r="18756" ht="15" customHeight="1"/>
    <row r="18757" ht="15" customHeight="1"/>
    <row r="18758" ht="15" customHeight="1"/>
    <row r="18759" ht="15" customHeight="1"/>
    <row r="18760" ht="15" customHeight="1"/>
    <row r="18761" ht="15" customHeight="1"/>
    <row r="18762" ht="15" customHeight="1"/>
    <row r="18763" ht="15" customHeight="1"/>
    <row r="18764" ht="15" customHeight="1"/>
    <row r="18765" ht="15" customHeight="1"/>
    <row r="18766" ht="15" customHeight="1"/>
    <row r="18767" ht="15" customHeight="1"/>
    <row r="18768" ht="15" customHeight="1"/>
    <row r="18769" ht="15" customHeight="1"/>
    <row r="18770" ht="15" customHeight="1"/>
    <row r="18771" ht="15" customHeight="1"/>
    <row r="18772" ht="15" customHeight="1"/>
    <row r="18773" ht="15" customHeight="1"/>
    <row r="18774" ht="15" customHeight="1"/>
    <row r="18775" ht="15" customHeight="1"/>
    <row r="18776" ht="15" customHeight="1"/>
    <row r="18777" ht="15" customHeight="1"/>
    <row r="18778" ht="15" customHeight="1"/>
    <row r="18779" ht="15" customHeight="1"/>
    <row r="18780" ht="15" customHeight="1"/>
    <row r="18781" ht="15" customHeight="1"/>
    <row r="18782" ht="15" customHeight="1"/>
    <row r="18783" ht="15" customHeight="1"/>
    <row r="18784" ht="15" customHeight="1"/>
    <row r="18785" ht="15" customHeight="1"/>
    <row r="18786" ht="15" customHeight="1"/>
    <row r="18787" ht="15" customHeight="1"/>
    <row r="18788" ht="15" customHeight="1"/>
    <row r="18789" ht="15" customHeight="1"/>
    <row r="18790" ht="15" customHeight="1"/>
    <row r="18791" ht="15" customHeight="1"/>
    <row r="18792" ht="15" customHeight="1"/>
    <row r="18793" ht="15" customHeight="1"/>
    <row r="18794" ht="15" customHeight="1"/>
    <row r="18795" ht="15" customHeight="1"/>
    <row r="18796" ht="15" customHeight="1"/>
    <row r="18797" ht="15" customHeight="1"/>
    <row r="18798" ht="15" customHeight="1"/>
    <row r="18799" ht="15" customHeight="1"/>
    <row r="18800" ht="15" customHeight="1"/>
    <row r="18801" ht="15" customHeight="1"/>
    <row r="18802" ht="15" customHeight="1"/>
    <row r="18803" ht="15" customHeight="1"/>
    <row r="18804" ht="15" customHeight="1"/>
    <row r="18805" ht="15" customHeight="1"/>
    <row r="18806" ht="15" customHeight="1"/>
    <row r="18807" ht="15" customHeight="1"/>
    <row r="18808" ht="15" customHeight="1"/>
    <row r="18809" ht="15" customHeight="1"/>
    <row r="18810" ht="15" customHeight="1"/>
    <row r="18811" ht="15" customHeight="1"/>
    <row r="18812" ht="15" customHeight="1"/>
    <row r="18813" ht="15" customHeight="1"/>
    <row r="18814" ht="15" customHeight="1"/>
    <row r="18815" ht="15" customHeight="1"/>
    <row r="18816" ht="15" customHeight="1"/>
    <row r="18817" ht="15" customHeight="1"/>
    <row r="18818" ht="15" customHeight="1"/>
    <row r="18819" ht="15" customHeight="1"/>
    <row r="18820" ht="15" customHeight="1"/>
    <row r="18821" ht="15" customHeight="1"/>
    <row r="18822" ht="15" customHeight="1"/>
    <row r="18823" ht="15" customHeight="1"/>
    <row r="18824" ht="15" customHeight="1"/>
    <row r="18825" ht="15" customHeight="1"/>
    <row r="18826" ht="15" customHeight="1"/>
    <row r="18827" ht="15" customHeight="1"/>
    <row r="18828" ht="15" customHeight="1"/>
    <row r="18829" ht="15" customHeight="1"/>
    <row r="18830" ht="15" customHeight="1"/>
    <row r="18831" ht="15" customHeight="1"/>
    <row r="18832" ht="15" customHeight="1"/>
    <row r="18833" ht="15" customHeight="1"/>
    <row r="18834" ht="15" customHeight="1"/>
    <row r="18835" ht="15" customHeight="1"/>
    <row r="18836" ht="15" customHeight="1"/>
    <row r="18837" ht="15" customHeight="1"/>
    <row r="18838" ht="15" customHeight="1"/>
    <row r="18839" ht="15" customHeight="1"/>
    <row r="18840" ht="15" customHeight="1"/>
    <row r="18841" ht="15" customHeight="1"/>
    <row r="18842" ht="15" customHeight="1"/>
    <row r="18843" ht="15" customHeight="1"/>
    <row r="18844" ht="15" customHeight="1"/>
    <row r="18845" ht="15" customHeight="1"/>
    <row r="18846" ht="15" customHeight="1"/>
    <row r="18847" ht="15" customHeight="1"/>
    <row r="18848" ht="15" customHeight="1"/>
    <row r="18849" ht="15" customHeight="1"/>
    <row r="18850" ht="15" customHeight="1"/>
    <row r="18851" ht="15" customHeight="1"/>
    <row r="18852" ht="15" customHeight="1"/>
    <row r="18853" ht="15" customHeight="1"/>
    <row r="18854" ht="15" customHeight="1"/>
    <row r="18855" ht="15" customHeight="1"/>
    <row r="18856" ht="15" customHeight="1"/>
    <row r="18857" ht="15" customHeight="1"/>
    <row r="18858" ht="15" customHeight="1"/>
    <row r="18859" ht="15" customHeight="1"/>
    <row r="18860" ht="15" customHeight="1"/>
    <row r="18861" ht="15" customHeight="1"/>
    <row r="18862" ht="15" customHeight="1"/>
    <row r="18863" ht="15" customHeight="1"/>
    <row r="18864" ht="15" customHeight="1"/>
    <row r="18865" ht="15" customHeight="1"/>
    <row r="18866" ht="15" customHeight="1"/>
    <row r="18867" ht="15" customHeight="1"/>
    <row r="18868" ht="15" customHeight="1"/>
    <row r="18869" ht="15" customHeight="1"/>
    <row r="18870" ht="15" customHeight="1"/>
    <row r="18871" ht="15" customHeight="1"/>
    <row r="18872" ht="15" customHeight="1"/>
    <row r="18873" ht="15" customHeight="1"/>
    <row r="18874" ht="15" customHeight="1"/>
    <row r="18875" ht="15" customHeight="1"/>
    <row r="18876" ht="15" customHeight="1"/>
    <row r="18877" ht="15" customHeight="1"/>
    <row r="18878" ht="15" customHeight="1"/>
    <row r="18879" ht="15" customHeight="1"/>
    <row r="18880" ht="15" customHeight="1"/>
    <row r="18881" ht="15" customHeight="1"/>
    <row r="18882" ht="15" customHeight="1"/>
    <row r="18883" ht="15" customHeight="1"/>
    <row r="18884" ht="15" customHeight="1"/>
    <row r="18885" ht="15" customHeight="1"/>
    <row r="18886" ht="15" customHeight="1"/>
    <row r="18887" ht="15" customHeight="1"/>
    <row r="18888" ht="15" customHeight="1"/>
    <row r="18889" ht="15" customHeight="1"/>
    <row r="18890" ht="15" customHeight="1"/>
    <row r="18891" ht="15" customHeight="1"/>
    <row r="18892" ht="15" customHeight="1"/>
    <row r="18893" ht="15" customHeight="1"/>
    <row r="18894" ht="15" customHeight="1"/>
    <row r="18895" ht="15" customHeight="1"/>
    <row r="18896" ht="15" customHeight="1"/>
    <row r="18897" ht="15" customHeight="1"/>
    <row r="18898" ht="15" customHeight="1"/>
    <row r="18899" ht="15" customHeight="1"/>
    <row r="18900" ht="15" customHeight="1"/>
    <row r="18901" ht="15" customHeight="1"/>
    <row r="18902" ht="15" customHeight="1"/>
    <row r="18903" ht="15" customHeight="1"/>
    <row r="18904" ht="15" customHeight="1"/>
    <row r="18905" ht="15" customHeight="1"/>
    <row r="18906" ht="15" customHeight="1"/>
    <row r="18907" ht="15" customHeight="1"/>
    <row r="18908" ht="15" customHeight="1"/>
    <row r="18909" ht="15" customHeight="1"/>
    <row r="18910" ht="15" customHeight="1"/>
    <row r="18911" ht="15" customHeight="1"/>
    <row r="18912" ht="15" customHeight="1"/>
    <row r="18913" ht="15" customHeight="1"/>
    <row r="18914" ht="15" customHeight="1"/>
    <row r="18915" ht="15" customHeight="1"/>
    <row r="18916" ht="15" customHeight="1"/>
    <row r="18917" ht="15" customHeight="1"/>
    <row r="18918" ht="15" customHeight="1"/>
    <row r="18919" ht="15" customHeight="1"/>
    <row r="18920" ht="15" customHeight="1"/>
    <row r="18921" ht="15" customHeight="1"/>
    <row r="18922" ht="15" customHeight="1"/>
    <row r="18923" ht="15" customHeight="1"/>
    <row r="18924" ht="15" customHeight="1"/>
    <row r="18925" ht="15" customHeight="1"/>
    <row r="18926" ht="15" customHeight="1"/>
    <row r="18927" ht="15" customHeight="1"/>
    <row r="18928" ht="15" customHeight="1"/>
    <row r="18929" ht="15" customHeight="1"/>
    <row r="18930" ht="15" customHeight="1"/>
    <row r="18931" ht="15" customHeight="1"/>
    <row r="18932" ht="15" customHeight="1"/>
    <row r="18933" ht="15" customHeight="1"/>
    <row r="18934" ht="15" customHeight="1"/>
    <row r="18935" ht="15" customHeight="1"/>
    <row r="18936" ht="15" customHeight="1"/>
    <row r="18937" ht="15" customHeight="1"/>
    <row r="18938" ht="15" customHeight="1"/>
    <row r="18939" ht="15" customHeight="1"/>
    <row r="18940" ht="15" customHeight="1"/>
    <row r="18941" ht="15" customHeight="1"/>
    <row r="18942" ht="15" customHeight="1"/>
    <row r="18943" ht="15" customHeight="1"/>
    <row r="18944" ht="15" customHeight="1"/>
    <row r="18945" ht="15" customHeight="1"/>
    <row r="18946" ht="15" customHeight="1"/>
    <row r="18947" ht="15" customHeight="1"/>
    <row r="18948" ht="15" customHeight="1"/>
    <row r="18949" ht="15" customHeight="1"/>
    <row r="18950" ht="15" customHeight="1"/>
    <row r="18951" ht="15" customHeight="1"/>
    <row r="18952" ht="15" customHeight="1"/>
    <row r="18953" ht="15" customHeight="1"/>
    <row r="18954" ht="15" customHeight="1"/>
    <row r="18955" ht="15" customHeight="1"/>
    <row r="18956" ht="15" customHeight="1"/>
    <row r="18957" ht="15" customHeight="1"/>
    <row r="18958" ht="15" customHeight="1"/>
    <row r="18959" ht="15" customHeight="1"/>
    <row r="18960" ht="15" customHeight="1"/>
    <row r="18961" ht="15" customHeight="1"/>
    <row r="18962" ht="15" customHeight="1"/>
    <row r="18963" ht="15" customHeight="1"/>
    <row r="18964" ht="15" customHeight="1"/>
    <row r="18965" ht="15" customHeight="1"/>
    <row r="18966" ht="15" customHeight="1"/>
    <row r="18967" ht="15" customHeight="1"/>
    <row r="18968" ht="15" customHeight="1"/>
    <row r="18969" ht="15" customHeight="1"/>
    <row r="18970" ht="15" customHeight="1"/>
    <row r="18971" ht="15" customHeight="1"/>
    <row r="18972" ht="15" customHeight="1"/>
    <row r="18973" ht="15" customHeight="1"/>
    <row r="18974" ht="15" customHeight="1"/>
    <row r="18975" ht="15" customHeight="1"/>
    <row r="18976" ht="15" customHeight="1"/>
    <row r="18977" ht="15" customHeight="1"/>
    <row r="18978" ht="15" customHeight="1"/>
    <row r="18979" ht="15" customHeight="1"/>
    <row r="18980" ht="15" customHeight="1"/>
    <row r="18981" ht="15" customHeight="1"/>
    <row r="18982" ht="15" customHeight="1"/>
    <row r="18983" ht="15" customHeight="1"/>
    <row r="18984" ht="15" customHeight="1"/>
    <row r="18985" ht="15" customHeight="1"/>
    <row r="18986" ht="15" customHeight="1"/>
    <row r="18987" ht="15" customHeight="1"/>
    <row r="18988" ht="15" customHeight="1"/>
    <row r="18989" ht="15" customHeight="1"/>
    <row r="18990" ht="15" customHeight="1"/>
    <row r="18991" ht="15" customHeight="1"/>
    <row r="18992" ht="15" customHeight="1"/>
    <row r="18993" ht="15" customHeight="1"/>
    <row r="18994" ht="15" customHeight="1"/>
    <row r="18995" ht="15" customHeight="1"/>
    <row r="18996" ht="15" customHeight="1"/>
    <row r="18997" ht="15" customHeight="1"/>
    <row r="18998" ht="15" customHeight="1"/>
    <row r="18999" ht="15" customHeight="1"/>
    <row r="19000" ht="15" customHeight="1"/>
    <row r="19001" ht="15" customHeight="1"/>
    <row r="19002" ht="15" customHeight="1"/>
    <row r="19003" ht="15" customHeight="1"/>
    <row r="19004" ht="15" customHeight="1"/>
    <row r="19005" ht="15" customHeight="1"/>
    <row r="19006" ht="15" customHeight="1"/>
    <row r="19007" ht="15" customHeight="1"/>
    <row r="19008" ht="15" customHeight="1"/>
    <row r="19009" ht="15" customHeight="1"/>
    <row r="19010" ht="15" customHeight="1"/>
    <row r="19011" ht="15" customHeight="1"/>
    <row r="19012" ht="15" customHeight="1"/>
    <row r="19013" ht="15" customHeight="1"/>
    <row r="19014" ht="15" customHeight="1"/>
    <row r="19015" ht="15" customHeight="1"/>
    <row r="19016" ht="15" customHeight="1"/>
    <row r="19017" ht="15" customHeight="1"/>
    <row r="19018" ht="15" customHeight="1"/>
    <row r="19019" ht="15" customHeight="1"/>
    <row r="19020" ht="15" customHeight="1"/>
    <row r="19021" ht="15" customHeight="1"/>
    <row r="19022" ht="15" customHeight="1"/>
    <row r="19023" ht="15" customHeight="1"/>
    <row r="19024" ht="15" customHeight="1"/>
    <row r="19025" ht="15" customHeight="1"/>
    <row r="19026" ht="15" customHeight="1"/>
    <row r="19027" ht="15" customHeight="1"/>
    <row r="19028" ht="15" customHeight="1"/>
    <row r="19029" ht="15" customHeight="1"/>
    <row r="19030" ht="15" customHeight="1"/>
    <row r="19031" ht="15" customHeight="1"/>
    <row r="19032" ht="15" customHeight="1"/>
    <row r="19033" ht="15" customHeight="1"/>
    <row r="19034" ht="15" customHeight="1"/>
    <row r="19035" ht="15" customHeight="1"/>
    <row r="19036" ht="15" customHeight="1"/>
    <row r="19037" ht="15" customHeight="1"/>
    <row r="19038" ht="15" customHeight="1"/>
    <row r="19039" ht="15" customHeight="1"/>
    <row r="19040" ht="15" customHeight="1"/>
    <row r="19041" ht="15" customHeight="1"/>
    <row r="19042" ht="15" customHeight="1"/>
    <row r="19043" ht="15" customHeight="1"/>
    <row r="19044" ht="15" customHeight="1"/>
    <row r="19045" ht="15" customHeight="1"/>
    <row r="19046" ht="15" customHeight="1"/>
    <row r="19047" ht="15" customHeight="1"/>
    <row r="19048" ht="15" customHeight="1"/>
    <row r="19049" ht="15" customHeight="1"/>
    <row r="19050" ht="15" customHeight="1"/>
    <row r="19051" ht="15" customHeight="1"/>
    <row r="19052" ht="15" customHeight="1"/>
    <row r="19053" ht="15" customHeight="1"/>
    <row r="19054" ht="15" customHeight="1"/>
    <row r="19055" ht="15" customHeight="1"/>
    <row r="19056" ht="15" customHeight="1"/>
    <row r="19057" ht="15" customHeight="1"/>
    <row r="19058" ht="15" customHeight="1"/>
    <row r="19059" ht="15" customHeight="1"/>
    <row r="19060" ht="15" customHeight="1"/>
    <row r="19061" ht="15" customHeight="1"/>
    <row r="19062" ht="15" customHeight="1"/>
    <row r="19063" ht="15" customHeight="1"/>
    <row r="19064" ht="15" customHeight="1"/>
    <row r="19065" ht="15" customHeight="1"/>
    <row r="19066" ht="15" customHeight="1"/>
    <row r="19067" ht="15" customHeight="1"/>
    <row r="19068" ht="15" customHeight="1"/>
    <row r="19069" ht="15" customHeight="1"/>
    <row r="19070" ht="15" customHeight="1"/>
    <row r="19071" ht="15" customHeight="1"/>
    <row r="19072" ht="15" customHeight="1"/>
    <row r="19073" ht="15" customHeight="1"/>
    <row r="19074" ht="15" customHeight="1"/>
    <row r="19075" ht="15" customHeight="1"/>
    <row r="19076" ht="15" customHeight="1"/>
    <row r="19077" ht="15" customHeight="1"/>
    <row r="19078" ht="15" customHeight="1"/>
    <row r="19079" ht="15" customHeight="1"/>
    <row r="19080" ht="15" customHeight="1"/>
    <row r="19081" ht="15" customHeight="1"/>
    <row r="19082" ht="15" customHeight="1"/>
    <row r="19083" ht="15" customHeight="1"/>
    <row r="19084" ht="15" customHeight="1"/>
    <row r="19085" ht="15" customHeight="1"/>
    <row r="19086" ht="15" customHeight="1"/>
    <row r="19087" ht="15" customHeight="1"/>
    <row r="19088" ht="15" customHeight="1"/>
    <row r="19089" ht="15" customHeight="1"/>
    <row r="19090" ht="15" customHeight="1"/>
    <row r="19091" ht="15" customHeight="1"/>
    <row r="19092" ht="15" customHeight="1"/>
    <row r="19093" ht="15" customHeight="1"/>
    <row r="19094" ht="15" customHeight="1"/>
    <row r="19095" ht="15" customHeight="1"/>
    <row r="19096" ht="15" customHeight="1"/>
    <row r="19097" ht="15" customHeight="1"/>
    <row r="19098" ht="15" customHeight="1"/>
    <row r="19099" ht="15" customHeight="1"/>
    <row r="19100" ht="15" customHeight="1"/>
    <row r="19101" ht="15" customHeight="1"/>
    <row r="19102" ht="15" customHeight="1"/>
    <row r="19103" ht="15" customHeight="1"/>
    <row r="19104" ht="15" customHeight="1"/>
    <row r="19105" ht="15" customHeight="1"/>
    <row r="19106" ht="15" customHeight="1"/>
    <row r="19107" ht="15" customHeight="1"/>
    <row r="19108" ht="15" customHeight="1"/>
    <row r="19109" ht="15" customHeight="1"/>
    <row r="19110" ht="15" customHeight="1"/>
    <row r="19111" ht="15" customHeight="1"/>
    <row r="19112" ht="15" customHeight="1"/>
    <row r="19113" ht="15" customHeight="1"/>
    <row r="19114" ht="15" customHeight="1"/>
    <row r="19115" ht="15" customHeight="1"/>
    <row r="19116" ht="15" customHeight="1"/>
    <row r="19117" ht="15" customHeight="1"/>
    <row r="19118" ht="15" customHeight="1"/>
    <row r="19119" ht="15" customHeight="1"/>
    <row r="19120" ht="15" customHeight="1"/>
    <row r="19121" ht="15" customHeight="1"/>
    <row r="19122" ht="15" customHeight="1"/>
    <row r="19123" ht="15" customHeight="1"/>
    <row r="19124" ht="15" customHeight="1"/>
    <row r="19125" ht="15" customHeight="1"/>
    <row r="19126" ht="15" customHeight="1"/>
    <row r="19127" ht="15" customHeight="1"/>
    <row r="19128" ht="15" customHeight="1"/>
    <row r="19129" ht="15" customHeight="1"/>
    <row r="19130" ht="15" customHeight="1"/>
    <row r="19131" ht="15" customHeight="1"/>
    <row r="19132" ht="15" customHeight="1"/>
    <row r="19133" ht="15" customHeight="1"/>
    <row r="19134" ht="15" customHeight="1"/>
    <row r="19135" ht="15" customHeight="1"/>
    <row r="19136" ht="15" customHeight="1"/>
    <row r="19137" ht="15" customHeight="1"/>
    <row r="19138" ht="15" customHeight="1"/>
    <row r="19139" ht="15" customHeight="1"/>
    <row r="19140" ht="15" customHeight="1"/>
    <row r="19141" ht="15" customHeight="1"/>
    <row r="19142" ht="15" customHeight="1"/>
    <row r="19143" ht="15" customHeight="1"/>
    <row r="19144" ht="15" customHeight="1"/>
    <row r="19145" ht="15" customHeight="1"/>
    <row r="19146" ht="15" customHeight="1"/>
    <row r="19147" ht="15" customHeight="1"/>
    <row r="19148" ht="15" customHeight="1"/>
    <row r="19149" ht="15" customHeight="1"/>
    <row r="19150" ht="15" customHeight="1"/>
    <row r="19151" ht="15" customHeight="1"/>
    <row r="19152" ht="15" customHeight="1"/>
    <row r="19153" ht="15" customHeight="1"/>
    <row r="19154" ht="15" customHeight="1"/>
    <row r="19155" ht="15" customHeight="1"/>
    <row r="19156" ht="15" customHeight="1"/>
    <row r="19157" ht="15" customHeight="1"/>
    <row r="19158" ht="15" customHeight="1"/>
    <row r="19159" ht="15" customHeight="1"/>
    <row r="19160" ht="15" customHeight="1"/>
    <row r="19161" ht="15" customHeight="1"/>
    <row r="19162" ht="15" customHeight="1"/>
    <row r="19163" ht="15" customHeight="1"/>
    <row r="19164" ht="15" customHeight="1"/>
    <row r="19165" ht="15" customHeight="1"/>
    <row r="19166" ht="15" customHeight="1"/>
    <row r="19167" ht="15" customHeight="1"/>
    <row r="19168" ht="15" customHeight="1"/>
    <row r="19169" ht="15" customHeight="1"/>
    <row r="19170" ht="15" customHeight="1"/>
    <row r="19171" ht="15" customHeight="1"/>
    <row r="19172" ht="15" customHeight="1"/>
    <row r="19173" ht="15" customHeight="1"/>
    <row r="19174" ht="15" customHeight="1"/>
    <row r="19175" ht="15" customHeight="1"/>
    <row r="19176" ht="15" customHeight="1"/>
    <row r="19177" ht="15" customHeight="1"/>
    <row r="19178" ht="15" customHeight="1"/>
    <row r="19179" ht="15" customHeight="1"/>
    <row r="19180" ht="15" customHeight="1"/>
    <row r="19181" ht="15" customHeight="1"/>
    <row r="19182" ht="15" customHeight="1"/>
    <row r="19183" ht="15" customHeight="1"/>
    <row r="19184" ht="15" customHeight="1"/>
    <row r="19185" ht="15" customHeight="1"/>
    <row r="19186" ht="15" customHeight="1"/>
    <row r="19187" ht="15" customHeight="1"/>
    <row r="19188" ht="15" customHeight="1"/>
    <row r="19189" ht="15" customHeight="1"/>
    <row r="19190" ht="15" customHeight="1"/>
    <row r="19191" ht="15" customHeight="1"/>
    <row r="19192" ht="15" customHeight="1"/>
    <row r="19193" ht="15" customHeight="1"/>
    <row r="19194" ht="15" customHeight="1"/>
    <row r="19195" ht="15" customHeight="1"/>
    <row r="19196" ht="15" customHeight="1"/>
    <row r="19197" ht="15" customHeight="1"/>
    <row r="19198" ht="15" customHeight="1"/>
    <row r="19199" ht="15" customHeight="1"/>
    <row r="19200" ht="15" customHeight="1"/>
    <row r="19201" ht="15" customHeight="1"/>
    <row r="19202" ht="15" customHeight="1"/>
    <row r="19203" ht="15" customHeight="1"/>
    <row r="19204" ht="15" customHeight="1"/>
    <row r="19205" ht="15" customHeight="1"/>
    <row r="19206" ht="15" customHeight="1"/>
    <row r="19207" ht="15" customHeight="1"/>
    <row r="19208" ht="15" customHeight="1"/>
    <row r="19209" ht="15" customHeight="1"/>
    <row r="19210" ht="15" customHeight="1"/>
    <row r="19211" ht="15" customHeight="1"/>
    <row r="19212" ht="15" customHeight="1"/>
    <row r="19213" ht="15" customHeight="1"/>
    <row r="19214" ht="15" customHeight="1"/>
    <row r="19215" ht="15" customHeight="1"/>
    <row r="19216" ht="15" customHeight="1"/>
    <row r="19217" ht="15" customHeight="1"/>
    <row r="19218" ht="15" customHeight="1"/>
    <row r="19219" ht="15" customHeight="1"/>
    <row r="19220" ht="15" customHeight="1"/>
    <row r="19221" ht="15" customHeight="1"/>
    <row r="19222" ht="15" customHeight="1"/>
    <row r="19223" ht="15" customHeight="1"/>
    <row r="19224" ht="15" customHeight="1"/>
    <row r="19225" ht="15" customHeight="1"/>
    <row r="19226" ht="15" customHeight="1"/>
    <row r="19227" ht="15" customHeight="1"/>
    <row r="19228" ht="15" customHeight="1"/>
    <row r="19229" ht="15" customHeight="1"/>
    <row r="19230" ht="15" customHeight="1"/>
    <row r="19231" ht="15" customHeight="1"/>
    <row r="19232" ht="15" customHeight="1"/>
    <row r="19233" ht="15" customHeight="1"/>
    <row r="19234" ht="15" customHeight="1"/>
    <row r="19235" ht="15" customHeight="1"/>
    <row r="19236" ht="15" customHeight="1"/>
    <row r="19237" ht="15" customHeight="1"/>
    <row r="19238" ht="15" customHeight="1"/>
    <row r="19239" ht="15" customHeight="1"/>
    <row r="19240" ht="15" customHeight="1"/>
    <row r="19241" ht="15" customHeight="1"/>
    <row r="19242" ht="15" customHeight="1"/>
    <row r="19243" ht="15" customHeight="1"/>
    <row r="19244" ht="15" customHeight="1"/>
    <row r="19245" ht="15" customHeight="1"/>
    <row r="19246" ht="15" customHeight="1"/>
    <row r="19247" ht="15" customHeight="1"/>
    <row r="19248" ht="15" customHeight="1"/>
    <row r="19249" ht="15" customHeight="1"/>
    <row r="19250" ht="15" customHeight="1"/>
    <row r="19251" ht="15" customHeight="1"/>
    <row r="19252" ht="15" customHeight="1"/>
    <row r="19253" ht="15" customHeight="1"/>
    <row r="19254" ht="15" customHeight="1"/>
    <row r="19255" ht="15" customHeight="1"/>
    <row r="19256" ht="15" customHeight="1"/>
    <row r="19257" ht="15" customHeight="1"/>
    <row r="19258" ht="15" customHeight="1"/>
    <row r="19259" ht="15" customHeight="1"/>
    <row r="19260" ht="15" customHeight="1"/>
    <row r="19261" ht="15" customHeight="1"/>
    <row r="19262" ht="15" customHeight="1"/>
    <row r="19263" ht="15" customHeight="1"/>
    <row r="19264" ht="15" customHeight="1"/>
    <row r="19265" ht="15" customHeight="1"/>
    <row r="19266" ht="15" customHeight="1"/>
    <row r="19267" ht="15" customHeight="1"/>
    <row r="19268" ht="15" customHeight="1"/>
    <row r="19269" ht="15" customHeight="1"/>
    <row r="19270" ht="15" customHeight="1"/>
    <row r="19271" ht="15" customHeight="1"/>
    <row r="19272" ht="15" customHeight="1"/>
    <row r="19273" ht="15" customHeight="1"/>
    <row r="19274" ht="15" customHeight="1"/>
    <row r="19275" ht="15" customHeight="1"/>
    <row r="19276" ht="15" customHeight="1"/>
    <row r="19277" ht="15" customHeight="1"/>
    <row r="19278" ht="15" customHeight="1"/>
    <row r="19279" ht="15" customHeight="1"/>
    <row r="19280" ht="15" customHeight="1"/>
    <row r="19281" ht="15" customHeight="1"/>
    <row r="19282" ht="15" customHeight="1"/>
    <row r="19283" ht="15" customHeight="1"/>
    <row r="19284" ht="15" customHeight="1"/>
    <row r="19285" ht="15" customHeight="1"/>
    <row r="19286" ht="15" customHeight="1"/>
    <row r="19287" ht="15" customHeight="1"/>
    <row r="19288" ht="15" customHeight="1"/>
    <row r="19289" ht="15" customHeight="1"/>
    <row r="19290" ht="15" customHeight="1"/>
    <row r="19291" ht="15" customHeight="1"/>
    <row r="19292" ht="15" customHeight="1"/>
    <row r="19293" ht="15" customHeight="1"/>
    <row r="19294" ht="15" customHeight="1"/>
    <row r="19295" ht="15" customHeight="1"/>
    <row r="19296" ht="15" customHeight="1"/>
    <row r="19297" ht="15" customHeight="1"/>
    <row r="19298" ht="15" customHeight="1"/>
    <row r="19299" ht="15" customHeight="1"/>
    <row r="19300" ht="15" customHeight="1"/>
    <row r="19301" ht="15" customHeight="1"/>
    <row r="19302" ht="15" customHeight="1"/>
    <row r="19303" ht="15" customHeight="1"/>
    <row r="19304" ht="15" customHeight="1"/>
    <row r="19305" ht="15" customHeight="1"/>
    <row r="19306" ht="15" customHeight="1"/>
    <row r="19307" ht="15" customHeight="1"/>
    <row r="19308" ht="15" customHeight="1"/>
    <row r="19309" ht="15" customHeight="1"/>
    <row r="19310" ht="15" customHeight="1"/>
    <row r="19311" ht="15" customHeight="1"/>
    <row r="19312" ht="15" customHeight="1"/>
    <row r="19313" ht="15" customHeight="1"/>
    <row r="19314" ht="15" customHeight="1"/>
    <row r="19315" ht="15" customHeight="1"/>
    <row r="19316" ht="15" customHeight="1"/>
    <row r="19317" ht="15" customHeight="1"/>
    <row r="19318" ht="15" customHeight="1"/>
    <row r="19319" ht="15" customHeight="1"/>
    <row r="19320" ht="15" customHeight="1"/>
    <row r="19321" ht="15" customHeight="1"/>
    <row r="19322" ht="15" customHeight="1"/>
    <row r="19323" ht="15" customHeight="1"/>
    <row r="19324" ht="15" customHeight="1"/>
    <row r="19325" ht="15" customHeight="1"/>
    <row r="19326" ht="15" customHeight="1"/>
    <row r="19327" ht="15" customHeight="1"/>
    <row r="19328" ht="15" customHeight="1"/>
    <row r="19329" ht="15" customHeight="1"/>
    <row r="19330" ht="15" customHeight="1"/>
    <row r="19331" ht="15" customHeight="1"/>
    <row r="19332" ht="15" customHeight="1"/>
    <row r="19333" ht="15" customHeight="1"/>
    <row r="19334" ht="15" customHeight="1"/>
    <row r="19335" ht="15" customHeight="1"/>
    <row r="19336" ht="15" customHeight="1"/>
    <row r="19337" ht="15" customHeight="1"/>
    <row r="19338" ht="15" customHeight="1"/>
    <row r="19339" ht="15" customHeight="1"/>
    <row r="19340" ht="15" customHeight="1"/>
    <row r="19341" ht="15" customHeight="1"/>
    <row r="19342" ht="15" customHeight="1"/>
    <row r="19343" ht="15" customHeight="1"/>
    <row r="19344" ht="15" customHeight="1"/>
    <row r="19345" ht="15" customHeight="1"/>
    <row r="19346" ht="15" customHeight="1"/>
    <row r="19347" ht="15" customHeight="1"/>
    <row r="19348" ht="15" customHeight="1"/>
    <row r="19349" ht="15" customHeight="1"/>
    <row r="19350" ht="15" customHeight="1"/>
    <row r="19351" ht="15" customHeight="1"/>
    <row r="19352" ht="15" customHeight="1"/>
    <row r="19353" ht="15" customHeight="1"/>
    <row r="19354" ht="15" customHeight="1"/>
    <row r="19355" ht="15" customHeight="1"/>
    <row r="19356" ht="15" customHeight="1"/>
    <row r="19357" ht="15" customHeight="1"/>
    <row r="19358" ht="15" customHeight="1"/>
    <row r="19359" ht="15" customHeight="1"/>
    <row r="19360" ht="15" customHeight="1"/>
    <row r="19361" ht="15" customHeight="1"/>
    <row r="19362" ht="15" customHeight="1"/>
    <row r="19363" ht="15" customHeight="1"/>
    <row r="19364" ht="15" customHeight="1"/>
    <row r="19365" ht="15" customHeight="1"/>
    <row r="19366" ht="15" customHeight="1"/>
    <row r="19367" ht="15" customHeight="1"/>
    <row r="19368" ht="15" customHeight="1"/>
    <row r="19369" ht="15" customHeight="1"/>
    <row r="19370" ht="15" customHeight="1"/>
    <row r="19371" ht="15" customHeight="1"/>
    <row r="19372" ht="15" customHeight="1"/>
    <row r="19373" ht="15" customHeight="1"/>
    <row r="19374" ht="15" customHeight="1"/>
    <row r="19375" ht="15" customHeight="1"/>
    <row r="19376" ht="15" customHeight="1"/>
    <row r="19377" ht="15" customHeight="1"/>
    <row r="19378" ht="15" customHeight="1"/>
    <row r="19379" ht="15" customHeight="1"/>
    <row r="19380" ht="15" customHeight="1"/>
    <row r="19381" ht="15" customHeight="1"/>
    <row r="19382" ht="15" customHeight="1"/>
    <row r="19383" ht="15" customHeight="1"/>
    <row r="19384" ht="15" customHeight="1"/>
    <row r="19385" ht="15" customHeight="1"/>
    <row r="19386" ht="15" customHeight="1"/>
    <row r="19387" ht="15" customHeight="1"/>
    <row r="19388" ht="15" customHeight="1"/>
    <row r="19389" ht="15" customHeight="1"/>
    <row r="19390" ht="15" customHeight="1"/>
    <row r="19391" ht="15" customHeight="1"/>
    <row r="19392" ht="15" customHeight="1"/>
    <row r="19393" ht="15" customHeight="1"/>
    <row r="19394" ht="15" customHeight="1"/>
    <row r="19395" ht="15" customHeight="1"/>
    <row r="19396" ht="15" customHeight="1"/>
    <row r="19397" ht="15" customHeight="1"/>
    <row r="19398" ht="15" customHeight="1"/>
    <row r="19399" ht="15" customHeight="1"/>
    <row r="19400" ht="15" customHeight="1"/>
    <row r="19401" ht="15" customHeight="1"/>
    <row r="19402" ht="15" customHeight="1"/>
    <row r="19403" ht="15" customHeight="1"/>
    <row r="19404" ht="15" customHeight="1"/>
    <row r="19405" ht="15" customHeight="1"/>
    <row r="19406" ht="15" customHeight="1"/>
    <row r="19407" ht="15" customHeight="1"/>
    <row r="19408" ht="15" customHeight="1"/>
    <row r="19409" ht="15" customHeight="1"/>
    <row r="19410" ht="15" customHeight="1"/>
    <row r="19411" ht="15" customHeight="1"/>
    <row r="19412" ht="15" customHeight="1"/>
    <row r="19413" ht="15" customHeight="1"/>
    <row r="19414" ht="15" customHeight="1"/>
    <row r="19415" ht="15" customHeight="1"/>
    <row r="19416" ht="15" customHeight="1"/>
    <row r="19417" ht="15" customHeight="1"/>
    <row r="19418" ht="15" customHeight="1"/>
    <row r="19419" ht="15" customHeight="1"/>
    <row r="19420" ht="15" customHeight="1"/>
    <row r="19421" ht="15" customHeight="1"/>
    <row r="19422" ht="15" customHeight="1"/>
    <row r="19423" ht="15" customHeight="1"/>
    <row r="19424" ht="15" customHeight="1"/>
    <row r="19425" ht="15" customHeight="1"/>
    <row r="19426" ht="15" customHeight="1"/>
    <row r="19427" ht="15" customHeight="1"/>
    <row r="19428" ht="15" customHeight="1"/>
    <row r="19429" ht="15" customHeight="1"/>
    <row r="19430" ht="15" customHeight="1"/>
    <row r="19431" ht="15" customHeight="1"/>
    <row r="19432" ht="15" customHeight="1"/>
    <row r="19433" ht="15" customHeight="1"/>
    <row r="19434" ht="15" customHeight="1"/>
    <row r="19435" ht="15" customHeight="1"/>
    <row r="19436" ht="15" customHeight="1"/>
    <row r="19437" ht="15" customHeight="1"/>
    <row r="19438" ht="15" customHeight="1"/>
    <row r="19439" ht="15" customHeight="1"/>
    <row r="19440" ht="15" customHeight="1"/>
    <row r="19441" ht="15" customHeight="1"/>
    <row r="19442" ht="15" customHeight="1"/>
    <row r="19443" ht="15" customHeight="1"/>
    <row r="19444" ht="15" customHeight="1"/>
    <row r="19445" ht="15" customHeight="1"/>
    <row r="19446" ht="15" customHeight="1"/>
    <row r="19447" ht="15" customHeight="1"/>
    <row r="19448" ht="15" customHeight="1"/>
    <row r="19449" ht="15" customHeight="1"/>
    <row r="19450" ht="15" customHeight="1"/>
    <row r="19451" ht="15" customHeight="1"/>
    <row r="19452" ht="15" customHeight="1"/>
    <row r="19453" ht="15" customHeight="1"/>
    <row r="19454" ht="15" customHeight="1"/>
    <row r="19455" ht="15" customHeight="1"/>
    <row r="19456" ht="15" customHeight="1"/>
    <row r="19457" ht="15" customHeight="1"/>
    <row r="19458" ht="15" customHeight="1"/>
    <row r="19459" ht="15" customHeight="1"/>
    <row r="19460" ht="15" customHeight="1"/>
    <row r="19461" ht="15" customHeight="1"/>
    <row r="19462" ht="15" customHeight="1"/>
    <row r="19463" ht="15" customHeight="1"/>
    <row r="19464" ht="15" customHeight="1"/>
    <row r="19465" ht="15" customHeight="1"/>
    <row r="19466" ht="15" customHeight="1"/>
    <row r="19467" ht="15" customHeight="1"/>
    <row r="19468" ht="15" customHeight="1"/>
    <row r="19469" ht="15" customHeight="1"/>
    <row r="19470" ht="15" customHeight="1"/>
    <row r="19471" ht="15" customHeight="1"/>
    <row r="19472" ht="15" customHeight="1"/>
    <row r="19473" ht="15" customHeight="1"/>
    <row r="19474" ht="15" customHeight="1"/>
    <row r="19475" ht="15" customHeight="1"/>
    <row r="19476" ht="15" customHeight="1"/>
    <row r="19477" ht="15" customHeight="1"/>
    <row r="19478" ht="15" customHeight="1"/>
    <row r="19479" ht="15" customHeight="1"/>
    <row r="19480" ht="15" customHeight="1"/>
    <row r="19481" ht="15" customHeight="1"/>
    <row r="19482" ht="15" customHeight="1"/>
    <row r="19483" ht="15" customHeight="1"/>
    <row r="19484" ht="15" customHeight="1"/>
    <row r="19485" ht="15" customHeight="1"/>
    <row r="19486" ht="15" customHeight="1"/>
    <row r="19487" ht="15" customHeight="1"/>
    <row r="19488" ht="15" customHeight="1"/>
    <row r="19489" ht="15" customHeight="1"/>
    <row r="19490" ht="15" customHeight="1"/>
    <row r="19491" ht="15" customHeight="1"/>
    <row r="19492" ht="15" customHeight="1"/>
    <row r="19493" ht="15" customHeight="1"/>
    <row r="19494" ht="15" customHeight="1"/>
    <row r="19495" ht="15" customHeight="1"/>
    <row r="19496" ht="15" customHeight="1"/>
    <row r="19497" ht="15" customHeight="1"/>
    <row r="19498" ht="15" customHeight="1"/>
    <row r="19499" ht="15" customHeight="1"/>
    <row r="19500" ht="15" customHeight="1"/>
    <row r="19501" ht="15" customHeight="1"/>
    <row r="19502" ht="15" customHeight="1"/>
    <row r="19503" ht="15" customHeight="1"/>
    <row r="19504" ht="15" customHeight="1"/>
    <row r="19505" ht="15" customHeight="1"/>
    <row r="19506" ht="15" customHeight="1"/>
    <row r="19507" ht="15" customHeight="1"/>
    <row r="19508" ht="15" customHeight="1"/>
    <row r="19509" ht="15" customHeight="1"/>
    <row r="19510" ht="15" customHeight="1"/>
    <row r="19511" ht="15" customHeight="1"/>
    <row r="19512" ht="15" customHeight="1"/>
    <row r="19513" ht="15" customHeight="1"/>
    <row r="19514" ht="15" customHeight="1"/>
    <row r="19515" ht="15" customHeight="1"/>
    <row r="19516" ht="15" customHeight="1"/>
    <row r="19517" ht="15" customHeight="1"/>
    <row r="19518" ht="15" customHeight="1"/>
    <row r="19519" ht="15" customHeight="1"/>
    <row r="19520" ht="15" customHeight="1"/>
    <row r="19521" ht="15" customHeight="1"/>
    <row r="19522" ht="15" customHeight="1"/>
    <row r="19523" ht="15" customHeight="1"/>
    <row r="19524" ht="15" customHeight="1"/>
    <row r="19525" ht="15" customHeight="1"/>
    <row r="19526" ht="15" customHeight="1"/>
    <row r="19527" ht="15" customHeight="1"/>
    <row r="19528" ht="15" customHeight="1"/>
    <row r="19529" ht="15" customHeight="1"/>
    <row r="19530" ht="15" customHeight="1"/>
    <row r="19531" ht="15" customHeight="1"/>
    <row r="19532" ht="15" customHeight="1"/>
    <row r="19533" ht="15" customHeight="1"/>
    <row r="19534" ht="15" customHeight="1"/>
    <row r="19535" ht="15" customHeight="1"/>
    <row r="19536" ht="15" customHeight="1"/>
    <row r="19537" ht="15" customHeight="1"/>
    <row r="19538" ht="15" customHeight="1"/>
    <row r="19539" ht="15" customHeight="1"/>
    <row r="19540" ht="15" customHeight="1"/>
    <row r="19541" ht="15" customHeight="1"/>
    <row r="19542" ht="15" customHeight="1"/>
    <row r="19543" ht="15" customHeight="1"/>
    <row r="19544" ht="15" customHeight="1"/>
    <row r="19545" ht="15" customHeight="1"/>
    <row r="19546" ht="15" customHeight="1"/>
    <row r="19547" ht="15" customHeight="1"/>
    <row r="19548" ht="15" customHeight="1"/>
    <row r="19549" ht="15" customHeight="1"/>
    <row r="19550" ht="15" customHeight="1"/>
    <row r="19551" ht="15" customHeight="1"/>
    <row r="19552" ht="15" customHeight="1"/>
    <row r="19553" ht="15" customHeight="1"/>
    <row r="19554" ht="15" customHeight="1"/>
    <row r="19555" ht="15" customHeight="1"/>
    <row r="19556" ht="15" customHeight="1"/>
    <row r="19557" ht="15" customHeight="1"/>
    <row r="19558" ht="15" customHeight="1"/>
    <row r="19559" ht="15" customHeight="1"/>
    <row r="19560" ht="15" customHeight="1"/>
    <row r="19561" ht="15" customHeight="1"/>
    <row r="19562" ht="15" customHeight="1"/>
    <row r="19563" ht="15" customHeight="1"/>
    <row r="19564" ht="15" customHeight="1"/>
    <row r="19565" ht="15" customHeight="1"/>
    <row r="19566" ht="15" customHeight="1"/>
    <row r="19567" ht="15" customHeight="1"/>
    <row r="19568" ht="15" customHeight="1"/>
    <row r="19569" ht="15" customHeight="1"/>
    <row r="19570" ht="15" customHeight="1"/>
    <row r="19571" ht="15" customHeight="1"/>
    <row r="19572" ht="15" customHeight="1"/>
    <row r="19573" ht="15" customHeight="1"/>
    <row r="19574" ht="15" customHeight="1"/>
    <row r="19575" ht="15" customHeight="1"/>
    <row r="19576" ht="15" customHeight="1"/>
    <row r="19577" ht="15" customHeight="1"/>
    <row r="19578" ht="15" customHeight="1"/>
    <row r="19579" ht="15" customHeight="1"/>
    <row r="19580" ht="15" customHeight="1"/>
    <row r="19581" ht="15" customHeight="1"/>
    <row r="19582" ht="15" customHeight="1"/>
    <row r="19583" ht="15" customHeight="1"/>
    <row r="19584" ht="15" customHeight="1"/>
    <row r="19585" ht="15" customHeight="1"/>
    <row r="19586" ht="15" customHeight="1"/>
    <row r="19587" ht="15" customHeight="1"/>
    <row r="19588" ht="15" customHeight="1"/>
    <row r="19589" ht="15" customHeight="1"/>
    <row r="19590" ht="15" customHeight="1"/>
    <row r="19591" ht="15" customHeight="1"/>
    <row r="19592" ht="15" customHeight="1"/>
    <row r="19593" ht="15" customHeight="1"/>
    <row r="19594" ht="15" customHeight="1"/>
    <row r="19595" ht="15" customHeight="1"/>
    <row r="19596" ht="15" customHeight="1"/>
    <row r="19597" ht="15" customHeight="1"/>
    <row r="19598" ht="15" customHeight="1"/>
    <row r="19599" ht="15" customHeight="1"/>
    <row r="19600" ht="15" customHeight="1"/>
    <row r="19601" ht="15" customHeight="1"/>
    <row r="19602" ht="15" customHeight="1"/>
    <row r="19603" ht="15" customHeight="1"/>
    <row r="19604" ht="15" customHeight="1"/>
    <row r="19605" ht="15" customHeight="1"/>
    <row r="19606" ht="15" customHeight="1"/>
    <row r="19607" ht="15" customHeight="1"/>
    <row r="19608" ht="15" customHeight="1"/>
    <row r="19609" ht="15" customHeight="1"/>
    <row r="19610" ht="15" customHeight="1"/>
    <row r="19611" ht="15" customHeight="1"/>
    <row r="19612" ht="15" customHeight="1"/>
    <row r="19613" ht="15" customHeight="1"/>
    <row r="19614" ht="15" customHeight="1"/>
    <row r="19615" ht="15" customHeight="1"/>
    <row r="19616" ht="15" customHeight="1"/>
    <row r="19617" ht="15" customHeight="1"/>
    <row r="19618" ht="15" customHeight="1"/>
    <row r="19619" ht="15" customHeight="1"/>
    <row r="19620" ht="15" customHeight="1"/>
    <row r="19621" ht="15" customHeight="1"/>
    <row r="19622" ht="15" customHeight="1"/>
    <row r="19623" ht="15" customHeight="1"/>
    <row r="19624" ht="15" customHeight="1"/>
    <row r="19625" ht="15" customHeight="1"/>
    <row r="19626" ht="15" customHeight="1"/>
    <row r="19627" ht="15" customHeight="1"/>
    <row r="19628" ht="15" customHeight="1"/>
    <row r="19629" ht="15" customHeight="1"/>
    <row r="19630" ht="15" customHeight="1"/>
    <row r="19631" ht="15" customHeight="1"/>
    <row r="19632" ht="15" customHeight="1"/>
    <row r="19633" ht="15" customHeight="1"/>
    <row r="19634" ht="15" customHeight="1"/>
    <row r="19635" ht="15" customHeight="1"/>
    <row r="19636" ht="15" customHeight="1"/>
    <row r="19637" ht="15" customHeight="1"/>
    <row r="19638" ht="15" customHeight="1"/>
    <row r="19639" ht="15" customHeight="1"/>
    <row r="19640" ht="15" customHeight="1"/>
    <row r="19641" ht="15" customHeight="1"/>
    <row r="19642" ht="15" customHeight="1"/>
    <row r="19643" ht="15" customHeight="1"/>
    <row r="19644" ht="15" customHeight="1"/>
    <row r="19645" ht="15" customHeight="1"/>
    <row r="19646" ht="15" customHeight="1"/>
    <row r="19647" ht="15" customHeight="1"/>
    <row r="19648" ht="15" customHeight="1"/>
    <row r="19649" ht="15" customHeight="1"/>
    <row r="19650" ht="15" customHeight="1"/>
    <row r="19651" ht="15" customHeight="1"/>
    <row r="19652" ht="15" customHeight="1"/>
    <row r="19653" ht="15" customHeight="1"/>
    <row r="19654" ht="15" customHeight="1"/>
    <row r="19655" ht="15" customHeight="1"/>
    <row r="19656" ht="15" customHeight="1"/>
    <row r="19657" ht="15" customHeight="1"/>
    <row r="19658" ht="15" customHeight="1"/>
    <row r="19659" ht="15" customHeight="1"/>
    <row r="19660" ht="15" customHeight="1"/>
    <row r="19661" ht="15" customHeight="1"/>
    <row r="19662" ht="15" customHeight="1"/>
    <row r="19663" ht="15" customHeight="1"/>
    <row r="19664" ht="15" customHeight="1"/>
    <row r="19665" ht="15" customHeight="1"/>
    <row r="19666" ht="15" customHeight="1"/>
    <row r="19667" ht="15" customHeight="1"/>
    <row r="19668" ht="15" customHeight="1"/>
    <row r="19669" ht="15" customHeight="1"/>
    <row r="19670" ht="15" customHeight="1"/>
    <row r="19671" ht="15" customHeight="1"/>
    <row r="19672" ht="15" customHeight="1"/>
    <row r="19673" ht="15" customHeight="1"/>
    <row r="19674" ht="15" customHeight="1"/>
    <row r="19675" ht="15" customHeight="1"/>
    <row r="19676" ht="15" customHeight="1"/>
    <row r="19677" ht="15" customHeight="1"/>
    <row r="19678" ht="15" customHeight="1"/>
    <row r="19679" ht="15" customHeight="1"/>
    <row r="19680" ht="15" customHeight="1"/>
    <row r="19681" ht="15" customHeight="1"/>
    <row r="19682" ht="15" customHeight="1"/>
    <row r="19683" ht="15" customHeight="1"/>
    <row r="19684" ht="15" customHeight="1"/>
    <row r="19685" ht="15" customHeight="1"/>
    <row r="19686" ht="15" customHeight="1"/>
    <row r="19687" ht="15" customHeight="1"/>
    <row r="19688" ht="15" customHeight="1"/>
    <row r="19689" ht="15" customHeight="1"/>
    <row r="19690" ht="15" customHeight="1"/>
    <row r="19691" ht="15" customHeight="1"/>
    <row r="19692" ht="15" customHeight="1"/>
    <row r="19693" ht="15" customHeight="1"/>
    <row r="19694" ht="15" customHeight="1"/>
    <row r="19695" ht="15" customHeight="1"/>
    <row r="19696" ht="15" customHeight="1"/>
    <row r="19697" ht="15" customHeight="1"/>
    <row r="19698" ht="15" customHeight="1"/>
    <row r="19699" ht="15" customHeight="1"/>
    <row r="19700" ht="15" customHeight="1"/>
    <row r="19701" ht="15" customHeight="1"/>
    <row r="19702" ht="15" customHeight="1"/>
    <row r="19703" ht="15" customHeight="1"/>
    <row r="19704" ht="15" customHeight="1"/>
    <row r="19705" ht="15" customHeight="1"/>
    <row r="19706" ht="15" customHeight="1"/>
    <row r="19707" ht="15" customHeight="1"/>
    <row r="19708" ht="15" customHeight="1"/>
    <row r="19709" ht="15" customHeight="1"/>
    <row r="19710" ht="15" customHeight="1"/>
    <row r="19711" ht="15" customHeight="1"/>
    <row r="19712" ht="15" customHeight="1"/>
    <row r="19713" ht="15" customHeight="1"/>
    <row r="19714" ht="15" customHeight="1"/>
    <row r="19715" ht="15" customHeight="1"/>
    <row r="19716" ht="15" customHeight="1"/>
    <row r="19717" ht="15" customHeight="1"/>
    <row r="19718" ht="15" customHeight="1"/>
    <row r="19719" ht="15" customHeight="1"/>
    <row r="19720" ht="15" customHeight="1"/>
    <row r="19721" ht="15" customHeight="1"/>
    <row r="19722" ht="15" customHeight="1"/>
    <row r="19723" ht="15" customHeight="1"/>
    <row r="19724" ht="15" customHeight="1"/>
    <row r="19725" ht="15" customHeight="1"/>
    <row r="19726" ht="15" customHeight="1"/>
    <row r="19727" ht="15" customHeight="1"/>
    <row r="19728" ht="15" customHeight="1"/>
    <row r="19729" ht="15" customHeight="1"/>
    <row r="19730" ht="15" customHeight="1"/>
    <row r="19731" ht="15" customHeight="1"/>
    <row r="19732" ht="15" customHeight="1"/>
    <row r="19733" ht="15" customHeight="1"/>
    <row r="19734" ht="15" customHeight="1"/>
    <row r="19735" ht="15" customHeight="1"/>
    <row r="19736" ht="15" customHeight="1"/>
    <row r="19737" ht="15" customHeight="1"/>
    <row r="19738" ht="15" customHeight="1"/>
    <row r="19739" ht="15" customHeight="1"/>
    <row r="19740" ht="15" customHeight="1"/>
    <row r="19741" ht="15" customHeight="1"/>
    <row r="19742" ht="15" customHeight="1"/>
    <row r="19743" ht="15" customHeight="1"/>
    <row r="19744" ht="15" customHeight="1"/>
    <row r="19745" ht="15" customHeight="1"/>
    <row r="19746" ht="15" customHeight="1"/>
    <row r="19747" ht="15" customHeight="1"/>
    <row r="19748" ht="15" customHeight="1"/>
    <row r="19749" ht="15" customHeight="1"/>
    <row r="19750" ht="15" customHeight="1"/>
    <row r="19751" ht="15" customHeight="1"/>
    <row r="19752" ht="15" customHeight="1"/>
    <row r="19753" ht="15" customHeight="1"/>
    <row r="19754" ht="15" customHeight="1"/>
    <row r="19755" ht="15" customHeight="1"/>
    <row r="19756" ht="15" customHeight="1"/>
    <row r="19757" ht="15" customHeight="1"/>
    <row r="19758" ht="15" customHeight="1"/>
    <row r="19759" ht="15" customHeight="1"/>
    <row r="19760" ht="15" customHeight="1"/>
    <row r="19761" ht="15" customHeight="1"/>
    <row r="19762" ht="15" customHeight="1"/>
    <row r="19763" ht="15" customHeight="1"/>
    <row r="19764" ht="15" customHeight="1"/>
    <row r="19765" ht="15" customHeight="1"/>
    <row r="19766" ht="15" customHeight="1"/>
    <row r="19767" ht="15" customHeight="1"/>
    <row r="19768" ht="15" customHeight="1"/>
    <row r="19769" ht="15" customHeight="1"/>
    <row r="19770" ht="15" customHeight="1"/>
    <row r="19771" ht="15" customHeight="1"/>
    <row r="19772" ht="15" customHeight="1"/>
    <row r="19773" ht="15" customHeight="1"/>
    <row r="19774" ht="15" customHeight="1"/>
    <row r="19775" ht="15" customHeight="1"/>
    <row r="19776" ht="15" customHeight="1"/>
    <row r="19777" ht="15" customHeight="1"/>
    <row r="19778" ht="15" customHeight="1"/>
    <row r="19779" ht="15" customHeight="1"/>
    <row r="19780" ht="15" customHeight="1"/>
    <row r="19781" ht="15" customHeight="1"/>
    <row r="19782" ht="15" customHeight="1"/>
    <row r="19783" ht="15" customHeight="1"/>
    <row r="19784" ht="15" customHeight="1"/>
    <row r="19785" ht="15" customHeight="1"/>
    <row r="19786" ht="15" customHeight="1"/>
    <row r="19787" ht="15" customHeight="1"/>
    <row r="19788" ht="15" customHeight="1"/>
    <row r="19789" ht="15" customHeight="1"/>
    <row r="19790" ht="15" customHeight="1"/>
    <row r="19791" ht="15" customHeight="1"/>
    <row r="19792" ht="15" customHeight="1"/>
    <row r="19793" ht="15" customHeight="1"/>
    <row r="19794" ht="15" customHeight="1"/>
    <row r="19795" ht="15" customHeight="1"/>
    <row r="19796" ht="15" customHeight="1"/>
    <row r="19797" ht="15" customHeight="1"/>
    <row r="19798" ht="15" customHeight="1"/>
    <row r="19799" ht="15" customHeight="1"/>
    <row r="19800" ht="15" customHeight="1"/>
    <row r="19801" ht="15" customHeight="1"/>
    <row r="19802" ht="15" customHeight="1"/>
    <row r="19803" ht="15" customHeight="1"/>
    <row r="19804" ht="15" customHeight="1"/>
    <row r="19805" ht="15" customHeight="1"/>
    <row r="19806" ht="15" customHeight="1"/>
    <row r="19807" ht="15" customHeight="1"/>
    <row r="19808" ht="15" customHeight="1"/>
    <row r="19809" ht="15" customHeight="1"/>
    <row r="19810" ht="15" customHeight="1"/>
    <row r="19811" ht="15" customHeight="1"/>
    <row r="19812" ht="15" customHeight="1"/>
    <row r="19813" ht="15" customHeight="1"/>
    <row r="19814" ht="15" customHeight="1"/>
    <row r="19815" ht="15" customHeight="1"/>
    <row r="19816" ht="15" customHeight="1"/>
    <row r="19817" ht="15" customHeight="1"/>
    <row r="19818" ht="15" customHeight="1"/>
    <row r="19819" ht="15" customHeight="1"/>
    <row r="19820" ht="15" customHeight="1"/>
    <row r="19821" ht="15" customHeight="1"/>
    <row r="19822" ht="15" customHeight="1"/>
    <row r="19823" ht="15" customHeight="1"/>
    <row r="19824" ht="15" customHeight="1"/>
    <row r="19825" ht="15" customHeight="1"/>
    <row r="19826" ht="15" customHeight="1"/>
    <row r="19827" ht="15" customHeight="1"/>
    <row r="19828" ht="15" customHeight="1"/>
    <row r="19829" ht="15" customHeight="1"/>
    <row r="19830" ht="15" customHeight="1"/>
    <row r="19831" ht="15" customHeight="1"/>
    <row r="19832" ht="15" customHeight="1"/>
    <row r="19833" ht="15" customHeight="1"/>
    <row r="19834" ht="15" customHeight="1"/>
    <row r="19835" ht="15" customHeight="1"/>
    <row r="19836" ht="15" customHeight="1"/>
    <row r="19837" ht="15" customHeight="1"/>
    <row r="19838" ht="15" customHeight="1"/>
    <row r="19839" ht="15" customHeight="1"/>
    <row r="19840" ht="15" customHeight="1"/>
    <row r="19841" ht="15" customHeight="1"/>
    <row r="19842" ht="15" customHeight="1"/>
    <row r="19843" ht="15" customHeight="1"/>
    <row r="19844" ht="15" customHeight="1"/>
    <row r="19845" ht="15" customHeight="1"/>
    <row r="19846" ht="15" customHeight="1"/>
    <row r="19847" ht="15" customHeight="1"/>
    <row r="19848" ht="15" customHeight="1"/>
    <row r="19849" ht="15" customHeight="1"/>
    <row r="19850" ht="15" customHeight="1"/>
    <row r="19851" ht="15" customHeight="1"/>
    <row r="19852" ht="15" customHeight="1"/>
    <row r="19853" ht="15" customHeight="1"/>
    <row r="19854" ht="15" customHeight="1"/>
    <row r="19855" ht="15" customHeight="1"/>
    <row r="19856" ht="15" customHeight="1"/>
    <row r="19857" ht="15" customHeight="1"/>
    <row r="19858" ht="15" customHeight="1"/>
    <row r="19859" ht="15" customHeight="1"/>
    <row r="19860" ht="15" customHeight="1"/>
    <row r="19861" ht="15" customHeight="1"/>
    <row r="19862" ht="15" customHeight="1"/>
    <row r="19863" ht="15" customHeight="1"/>
    <row r="19864" ht="15" customHeight="1"/>
    <row r="19865" ht="15" customHeight="1"/>
    <row r="19866" ht="15" customHeight="1"/>
    <row r="19867" ht="15" customHeight="1"/>
    <row r="19868" ht="15" customHeight="1"/>
    <row r="19869" ht="15" customHeight="1"/>
    <row r="19870" ht="15" customHeight="1"/>
    <row r="19871" ht="15" customHeight="1"/>
    <row r="19872" ht="15" customHeight="1"/>
    <row r="19873" ht="15" customHeight="1"/>
    <row r="19874" ht="15" customHeight="1"/>
    <row r="19875" ht="15" customHeight="1"/>
    <row r="19876" ht="15" customHeight="1"/>
    <row r="19877" ht="15" customHeight="1"/>
    <row r="19878" ht="15" customHeight="1"/>
    <row r="19879" ht="15" customHeight="1"/>
    <row r="19880" ht="15" customHeight="1"/>
    <row r="19881" ht="15" customHeight="1"/>
    <row r="19882" ht="15" customHeight="1"/>
    <row r="19883" ht="15" customHeight="1"/>
    <row r="19884" ht="15" customHeight="1"/>
    <row r="19885" ht="15" customHeight="1"/>
    <row r="19886" ht="15" customHeight="1"/>
    <row r="19887" ht="15" customHeight="1"/>
    <row r="19888" ht="15" customHeight="1"/>
    <row r="19889" ht="15" customHeight="1"/>
    <row r="19890" ht="15" customHeight="1"/>
    <row r="19891" ht="15" customHeight="1"/>
    <row r="19892" ht="15" customHeight="1"/>
    <row r="19893" ht="15" customHeight="1"/>
    <row r="19894" ht="15" customHeight="1"/>
    <row r="19895" ht="15" customHeight="1"/>
    <row r="19896" ht="15" customHeight="1"/>
    <row r="19897" ht="15" customHeight="1"/>
    <row r="19898" ht="15" customHeight="1"/>
    <row r="19899" ht="15" customHeight="1"/>
    <row r="19900" ht="15" customHeight="1"/>
    <row r="19901" ht="15" customHeight="1"/>
    <row r="19902" ht="15" customHeight="1"/>
    <row r="19903" ht="15" customHeight="1"/>
    <row r="19904" ht="15" customHeight="1"/>
    <row r="19905" ht="15" customHeight="1"/>
    <row r="19906" ht="15" customHeight="1"/>
    <row r="19907" ht="15" customHeight="1"/>
    <row r="19908" ht="15" customHeight="1"/>
    <row r="19909" ht="15" customHeight="1"/>
    <row r="19910" ht="15" customHeight="1"/>
    <row r="19911" ht="15" customHeight="1"/>
    <row r="19912" ht="15" customHeight="1"/>
    <row r="19913" ht="15" customHeight="1"/>
    <row r="19914" ht="15" customHeight="1"/>
    <row r="19915" ht="15" customHeight="1"/>
    <row r="19916" ht="15" customHeight="1"/>
    <row r="19917" ht="15" customHeight="1"/>
    <row r="19918" ht="15" customHeight="1"/>
    <row r="19919" ht="15" customHeight="1"/>
    <row r="19920" ht="15" customHeight="1"/>
    <row r="19921" ht="15" customHeight="1"/>
    <row r="19922" ht="15" customHeight="1"/>
    <row r="19923" ht="15" customHeight="1"/>
    <row r="19924" ht="15" customHeight="1"/>
    <row r="19925" ht="15" customHeight="1"/>
    <row r="19926" ht="15" customHeight="1"/>
    <row r="19927" ht="15" customHeight="1"/>
    <row r="19928" ht="15" customHeight="1"/>
    <row r="19929" ht="15" customHeight="1"/>
    <row r="19930" ht="15" customHeight="1"/>
    <row r="19931" ht="15" customHeight="1"/>
    <row r="19932" ht="15" customHeight="1"/>
    <row r="19933" ht="15" customHeight="1"/>
    <row r="19934" ht="15" customHeight="1"/>
    <row r="19935" ht="15" customHeight="1"/>
    <row r="19936" ht="15" customHeight="1"/>
    <row r="19937" ht="15" customHeight="1"/>
    <row r="19938" ht="15" customHeight="1"/>
    <row r="19939" ht="15" customHeight="1"/>
    <row r="19940" ht="15" customHeight="1"/>
    <row r="19941" ht="15" customHeight="1"/>
    <row r="19942" ht="15" customHeight="1"/>
    <row r="19943" ht="15" customHeight="1"/>
    <row r="19944" ht="15" customHeight="1"/>
    <row r="19945" ht="15" customHeight="1"/>
    <row r="19946" ht="15" customHeight="1"/>
    <row r="19947" ht="15" customHeight="1"/>
    <row r="19948" ht="15" customHeight="1"/>
    <row r="19949" ht="15" customHeight="1"/>
    <row r="19950" ht="15" customHeight="1"/>
    <row r="19951" ht="15" customHeight="1"/>
    <row r="19952" ht="15" customHeight="1"/>
    <row r="19953" ht="15" customHeight="1"/>
    <row r="19954" ht="15" customHeight="1"/>
    <row r="19955" ht="15" customHeight="1"/>
    <row r="19956" ht="15" customHeight="1"/>
    <row r="19957" ht="15" customHeight="1"/>
    <row r="19958" ht="15" customHeight="1"/>
    <row r="19959" ht="15" customHeight="1"/>
    <row r="19960" ht="15" customHeight="1"/>
    <row r="19961" ht="15" customHeight="1"/>
    <row r="19962" ht="15" customHeight="1"/>
    <row r="19963" ht="15" customHeight="1"/>
    <row r="19964" ht="15" customHeight="1"/>
    <row r="19965" ht="15" customHeight="1"/>
    <row r="19966" ht="15" customHeight="1"/>
    <row r="19967" ht="15" customHeight="1"/>
    <row r="19968" ht="15" customHeight="1"/>
    <row r="19969" ht="15" customHeight="1"/>
    <row r="19970" ht="15" customHeight="1"/>
    <row r="19971" ht="15" customHeight="1"/>
    <row r="19972" ht="15" customHeight="1"/>
    <row r="19973" ht="15" customHeight="1"/>
    <row r="19974" ht="15" customHeight="1"/>
    <row r="19975" ht="15" customHeight="1"/>
    <row r="19976" ht="15" customHeight="1"/>
    <row r="19977" ht="15" customHeight="1"/>
    <row r="19978" ht="15" customHeight="1"/>
    <row r="19979" ht="15" customHeight="1"/>
    <row r="19980" ht="15" customHeight="1"/>
    <row r="19981" ht="15" customHeight="1"/>
    <row r="19982" ht="15" customHeight="1"/>
    <row r="19983" ht="15" customHeight="1"/>
    <row r="19984" ht="15" customHeight="1"/>
    <row r="19985" ht="15" customHeight="1"/>
    <row r="19986" ht="15" customHeight="1"/>
    <row r="19987" ht="15" customHeight="1"/>
    <row r="19988" ht="15" customHeight="1"/>
    <row r="19989" ht="15" customHeight="1"/>
    <row r="19990" ht="15" customHeight="1"/>
    <row r="19991" ht="15" customHeight="1"/>
    <row r="19992" ht="15" customHeight="1"/>
    <row r="19993" ht="15" customHeight="1"/>
    <row r="19994" ht="15" customHeight="1"/>
    <row r="19995" ht="15" customHeight="1"/>
    <row r="19996" ht="15" customHeight="1"/>
    <row r="19997" ht="15" customHeight="1"/>
    <row r="19998" ht="15" customHeight="1"/>
    <row r="19999" ht="15" customHeight="1"/>
    <row r="20000" ht="15" customHeight="1"/>
    <row r="20001" ht="15" customHeight="1"/>
    <row r="20002" ht="15" customHeight="1"/>
    <row r="20003" ht="15" customHeight="1"/>
    <row r="20004" ht="15" customHeight="1"/>
    <row r="20005" ht="15" customHeight="1"/>
    <row r="20006" ht="15" customHeight="1"/>
    <row r="20007" ht="15" customHeight="1"/>
    <row r="20008" ht="15" customHeight="1"/>
    <row r="20009" ht="15" customHeight="1"/>
    <row r="20010" ht="15" customHeight="1"/>
    <row r="20011" ht="15" customHeight="1"/>
    <row r="20012" ht="15" customHeight="1"/>
    <row r="20013" ht="15" customHeight="1"/>
    <row r="20014" ht="15" customHeight="1"/>
    <row r="20015" ht="15" customHeight="1"/>
    <row r="20016" ht="15" customHeight="1"/>
    <row r="20017" ht="15" customHeight="1"/>
    <row r="20018" ht="15" customHeight="1"/>
    <row r="20019" ht="15" customHeight="1"/>
    <row r="20020" ht="15" customHeight="1"/>
    <row r="20021" ht="15" customHeight="1"/>
    <row r="20022" ht="15" customHeight="1"/>
    <row r="20023" ht="15" customHeight="1"/>
    <row r="20024" ht="15" customHeight="1"/>
    <row r="20025" ht="15" customHeight="1"/>
    <row r="20026" ht="15" customHeight="1"/>
    <row r="20027" ht="15" customHeight="1"/>
    <row r="20028" ht="15" customHeight="1"/>
    <row r="20029" ht="15" customHeight="1"/>
    <row r="20030" ht="15" customHeight="1"/>
    <row r="20031" ht="15" customHeight="1"/>
    <row r="20032" ht="15" customHeight="1"/>
    <row r="20033" ht="15" customHeight="1"/>
    <row r="20034" ht="15" customHeight="1"/>
    <row r="20035" ht="15" customHeight="1"/>
    <row r="20036" ht="15" customHeight="1"/>
    <row r="20037" ht="15" customHeight="1"/>
    <row r="20038" ht="15" customHeight="1"/>
    <row r="20039" ht="15" customHeight="1"/>
    <row r="20040" ht="15" customHeight="1"/>
    <row r="20041" ht="15" customHeight="1"/>
    <row r="20042" ht="15" customHeight="1"/>
    <row r="20043" ht="15" customHeight="1"/>
    <row r="20044" ht="15" customHeight="1"/>
    <row r="20045" ht="15" customHeight="1"/>
    <row r="20046" ht="15" customHeight="1"/>
    <row r="20047" ht="15" customHeight="1"/>
    <row r="20048" ht="15" customHeight="1"/>
    <row r="20049" ht="15" customHeight="1"/>
    <row r="20050" ht="15" customHeight="1"/>
    <row r="20051" ht="15" customHeight="1"/>
    <row r="20052" ht="15" customHeight="1"/>
    <row r="20053" ht="15" customHeight="1"/>
    <row r="20054" ht="15" customHeight="1"/>
    <row r="20055" ht="15" customHeight="1"/>
    <row r="20056" ht="15" customHeight="1"/>
    <row r="20057" ht="15" customHeight="1"/>
    <row r="20058" ht="15" customHeight="1"/>
    <row r="20059" ht="15" customHeight="1"/>
    <row r="20060" ht="15" customHeight="1"/>
    <row r="20061" ht="15" customHeight="1"/>
    <row r="20062" ht="15" customHeight="1"/>
    <row r="20063" ht="15" customHeight="1"/>
    <row r="20064" ht="15" customHeight="1"/>
    <row r="20065" ht="15" customHeight="1"/>
    <row r="20066" ht="15" customHeight="1"/>
    <row r="20067" ht="15" customHeight="1"/>
    <row r="20068" ht="15" customHeight="1"/>
    <row r="20069" ht="15" customHeight="1"/>
    <row r="20070" ht="15" customHeight="1"/>
    <row r="20071" ht="15" customHeight="1"/>
    <row r="20072" ht="15" customHeight="1"/>
    <row r="20073" ht="15" customHeight="1"/>
    <row r="20074" ht="15" customHeight="1"/>
    <row r="20075" ht="15" customHeight="1"/>
    <row r="20076" ht="15" customHeight="1"/>
    <row r="20077" ht="15" customHeight="1"/>
    <row r="20078" ht="15" customHeight="1"/>
    <row r="20079" ht="15" customHeight="1"/>
    <row r="20080" ht="15" customHeight="1"/>
    <row r="20081" ht="15" customHeight="1"/>
    <row r="20082" ht="15" customHeight="1"/>
    <row r="20083" ht="15" customHeight="1"/>
    <row r="20084" ht="15" customHeight="1"/>
    <row r="20085" ht="15" customHeight="1"/>
    <row r="20086" ht="15" customHeight="1"/>
    <row r="20087" ht="15" customHeight="1"/>
    <row r="20088" ht="15" customHeight="1"/>
    <row r="20089" ht="15" customHeight="1"/>
    <row r="20090" ht="15" customHeight="1"/>
    <row r="20091" ht="15" customHeight="1"/>
    <row r="20092" ht="15" customHeight="1"/>
    <row r="20093" ht="15" customHeight="1"/>
    <row r="20094" ht="15" customHeight="1"/>
    <row r="20095" ht="15" customHeight="1"/>
    <row r="20096" ht="15" customHeight="1"/>
    <row r="20097" ht="15" customHeight="1"/>
    <row r="20098" ht="15" customHeight="1"/>
    <row r="20099" ht="15" customHeight="1"/>
    <row r="20100" ht="15" customHeight="1"/>
    <row r="20101" ht="15" customHeight="1"/>
    <row r="20102" ht="15" customHeight="1"/>
    <row r="20103" ht="15" customHeight="1"/>
    <row r="20104" ht="15" customHeight="1"/>
    <row r="20105" ht="15" customHeight="1"/>
    <row r="20106" ht="15" customHeight="1"/>
    <row r="20107" ht="15" customHeight="1"/>
    <row r="20108" ht="15" customHeight="1"/>
    <row r="20109" ht="15" customHeight="1"/>
    <row r="20110" ht="15" customHeight="1"/>
    <row r="20111" ht="15" customHeight="1"/>
    <row r="20112" ht="15" customHeight="1"/>
    <row r="20113" ht="15" customHeight="1"/>
    <row r="20114" ht="15" customHeight="1"/>
    <row r="20115" ht="15" customHeight="1"/>
    <row r="20116" ht="15" customHeight="1"/>
    <row r="20117" ht="15" customHeight="1"/>
    <row r="20118" ht="15" customHeight="1"/>
    <row r="20119" ht="15" customHeight="1"/>
    <row r="20120" ht="15" customHeight="1"/>
    <row r="20121" ht="15" customHeight="1"/>
    <row r="20122" ht="15" customHeight="1"/>
    <row r="20123" ht="15" customHeight="1"/>
    <row r="20124" ht="15" customHeight="1"/>
    <row r="20125" ht="15" customHeight="1"/>
    <row r="20126" ht="15" customHeight="1"/>
    <row r="20127" ht="15" customHeight="1"/>
    <row r="20128" ht="15" customHeight="1"/>
    <row r="20129" ht="15" customHeight="1"/>
    <row r="20130" ht="15" customHeight="1"/>
    <row r="20131" ht="15" customHeight="1"/>
    <row r="20132" ht="15" customHeight="1"/>
    <row r="20133" ht="15" customHeight="1"/>
    <row r="20134" ht="15" customHeight="1"/>
    <row r="20135" ht="15" customHeight="1"/>
    <row r="20136" ht="15" customHeight="1"/>
    <row r="20137" ht="15" customHeight="1"/>
    <row r="20138" ht="15" customHeight="1"/>
    <row r="20139" ht="15" customHeight="1"/>
    <row r="20140" ht="15" customHeight="1"/>
    <row r="20141" ht="15" customHeight="1"/>
    <row r="20142" ht="15" customHeight="1"/>
    <row r="20143" ht="15" customHeight="1"/>
    <row r="20144" ht="15" customHeight="1"/>
    <row r="20145" ht="15" customHeight="1"/>
    <row r="20146" ht="15" customHeight="1"/>
    <row r="20147" ht="15" customHeight="1"/>
    <row r="20148" ht="15" customHeight="1"/>
    <row r="20149" ht="15" customHeight="1"/>
    <row r="20150" ht="15" customHeight="1"/>
    <row r="20151" ht="15" customHeight="1"/>
    <row r="20152" ht="15" customHeight="1"/>
    <row r="20153" ht="15" customHeight="1"/>
    <row r="20154" ht="15" customHeight="1"/>
    <row r="20155" ht="15" customHeight="1"/>
    <row r="20156" ht="15" customHeight="1"/>
    <row r="20157" ht="15" customHeight="1"/>
    <row r="20158" ht="15" customHeight="1"/>
    <row r="20159" ht="15" customHeight="1"/>
    <row r="20160" ht="15" customHeight="1"/>
    <row r="20161" ht="15" customHeight="1"/>
    <row r="20162" ht="15" customHeight="1"/>
    <row r="20163" ht="15" customHeight="1"/>
    <row r="20164" ht="15" customHeight="1"/>
    <row r="20165" ht="15" customHeight="1"/>
    <row r="20166" ht="15" customHeight="1"/>
    <row r="20167" ht="15" customHeight="1"/>
    <row r="20168" ht="15" customHeight="1"/>
    <row r="20169" ht="15" customHeight="1"/>
    <row r="20170" ht="15" customHeight="1"/>
    <row r="20171" ht="15" customHeight="1"/>
    <row r="20172" ht="15" customHeight="1"/>
    <row r="20173" ht="15" customHeight="1"/>
    <row r="20174" ht="15" customHeight="1"/>
    <row r="20175" ht="15" customHeight="1"/>
    <row r="20176" ht="15" customHeight="1"/>
    <row r="20177" ht="15" customHeight="1"/>
    <row r="20178" ht="15" customHeight="1"/>
    <row r="20179" ht="15" customHeight="1"/>
    <row r="20180" ht="15" customHeight="1"/>
    <row r="20181" ht="15" customHeight="1"/>
    <row r="20182" ht="15" customHeight="1"/>
    <row r="20183" ht="15" customHeight="1"/>
    <row r="20184" ht="15" customHeight="1"/>
    <row r="20185" ht="15" customHeight="1"/>
    <row r="20186" ht="15" customHeight="1"/>
    <row r="20187" ht="15" customHeight="1"/>
    <row r="20188" ht="15" customHeight="1"/>
    <row r="20189" ht="15" customHeight="1"/>
    <row r="20190" ht="15" customHeight="1"/>
    <row r="20191" ht="15" customHeight="1"/>
    <row r="20192" ht="15" customHeight="1"/>
    <row r="20193" ht="15" customHeight="1"/>
    <row r="20194" ht="15" customHeight="1"/>
    <row r="20195" ht="15" customHeight="1"/>
    <row r="20196" ht="15" customHeight="1"/>
    <row r="20197" ht="15" customHeight="1"/>
    <row r="20198" ht="15" customHeight="1"/>
    <row r="20199" ht="15" customHeight="1"/>
    <row r="20200" ht="15" customHeight="1"/>
    <row r="20201" ht="15" customHeight="1"/>
    <row r="20202" ht="15" customHeight="1"/>
    <row r="20203" ht="15" customHeight="1"/>
    <row r="20204" ht="15" customHeight="1"/>
    <row r="20205" ht="15" customHeight="1"/>
    <row r="20206" ht="15" customHeight="1"/>
    <row r="20207" ht="15" customHeight="1"/>
    <row r="20208" ht="15" customHeight="1"/>
    <row r="20209" ht="15" customHeight="1"/>
    <row r="20210" ht="15" customHeight="1"/>
    <row r="20211" ht="15" customHeight="1"/>
    <row r="20212" ht="15" customHeight="1"/>
    <row r="20213" ht="15" customHeight="1"/>
    <row r="20214" ht="15" customHeight="1"/>
    <row r="20215" ht="15" customHeight="1"/>
    <row r="20216" ht="15" customHeight="1"/>
    <row r="20217" ht="15" customHeight="1"/>
    <row r="20218" ht="15" customHeight="1"/>
    <row r="20219" ht="15" customHeight="1"/>
    <row r="20220" ht="15" customHeight="1"/>
    <row r="20221" ht="15" customHeight="1"/>
    <row r="20222" ht="15" customHeight="1"/>
    <row r="20223" ht="15" customHeight="1"/>
    <row r="20224" ht="15" customHeight="1"/>
    <row r="20225" ht="15" customHeight="1"/>
    <row r="20226" ht="15" customHeight="1"/>
    <row r="20227" ht="15" customHeight="1"/>
    <row r="20228" ht="15" customHeight="1"/>
    <row r="20229" ht="15" customHeight="1"/>
    <row r="20230" ht="15" customHeight="1"/>
    <row r="20231" ht="15" customHeight="1"/>
    <row r="20232" ht="15" customHeight="1"/>
    <row r="20233" ht="15" customHeight="1"/>
    <row r="20234" ht="15" customHeight="1"/>
    <row r="20235" ht="15" customHeight="1"/>
    <row r="20236" ht="15" customHeight="1"/>
    <row r="20237" ht="15" customHeight="1"/>
    <row r="20238" ht="15" customHeight="1"/>
    <row r="20239" ht="15" customHeight="1"/>
    <row r="20240" ht="15" customHeight="1"/>
    <row r="20241" ht="15" customHeight="1"/>
    <row r="20242" ht="15" customHeight="1"/>
    <row r="20243" ht="15" customHeight="1"/>
    <row r="20244" ht="15" customHeight="1"/>
    <row r="20245" ht="15" customHeight="1"/>
    <row r="20246" ht="15" customHeight="1"/>
    <row r="20247" ht="15" customHeight="1"/>
    <row r="20248" ht="15" customHeight="1"/>
    <row r="20249" ht="15" customHeight="1"/>
    <row r="20250" ht="15" customHeight="1"/>
    <row r="20251" ht="15" customHeight="1"/>
    <row r="20252" ht="15" customHeight="1"/>
    <row r="20253" ht="15" customHeight="1"/>
    <row r="20254" ht="15" customHeight="1"/>
    <row r="20255" ht="15" customHeight="1"/>
    <row r="20256" ht="15" customHeight="1"/>
    <row r="20257" ht="15" customHeight="1"/>
    <row r="20258" ht="15" customHeight="1"/>
    <row r="20259" ht="15" customHeight="1"/>
    <row r="20260" ht="15" customHeight="1"/>
    <row r="20261" ht="15" customHeight="1"/>
    <row r="20262" ht="15" customHeight="1"/>
    <row r="20263" ht="15" customHeight="1"/>
    <row r="20264" ht="15" customHeight="1"/>
    <row r="20265" ht="15" customHeight="1"/>
    <row r="20266" ht="15" customHeight="1"/>
    <row r="20267" ht="15" customHeight="1"/>
    <row r="20268" ht="15" customHeight="1"/>
    <row r="20269" ht="15" customHeight="1"/>
    <row r="20270" ht="15" customHeight="1"/>
    <row r="20271" ht="15" customHeight="1"/>
    <row r="20272" ht="15" customHeight="1"/>
    <row r="20273" ht="15" customHeight="1"/>
    <row r="20274" ht="15" customHeight="1"/>
    <row r="20275" ht="15" customHeight="1"/>
    <row r="20276" ht="15" customHeight="1"/>
    <row r="20277" ht="15" customHeight="1"/>
    <row r="20278" ht="15" customHeight="1"/>
    <row r="20279" ht="15" customHeight="1"/>
    <row r="20280" ht="15" customHeight="1"/>
    <row r="20281" ht="15" customHeight="1"/>
    <row r="20282" ht="15" customHeight="1"/>
    <row r="20283" ht="15" customHeight="1"/>
    <row r="20284" ht="15" customHeight="1"/>
    <row r="20285" ht="15" customHeight="1"/>
    <row r="20286" ht="15" customHeight="1"/>
    <row r="20287" ht="15" customHeight="1"/>
    <row r="20288" ht="15" customHeight="1"/>
    <row r="20289" ht="15" customHeight="1"/>
    <row r="20290" ht="15" customHeight="1"/>
    <row r="20291" ht="15" customHeight="1"/>
    <row r="20292" ht="15" customHeight="1"/>
    <row r="20293" ht="15" customHeight="1"/>
    <row r="20294" ht="15" customHeight="1"/>
    <row r="20295" ht="15" customHeight="1"/>
    <row r="20296" ht="15" customHeight="1"/>
    <row r="20297" ht="15" customHeight="1"/>
    <row r="20298" ht="15" customHeight="1"/>
    <row r="20299" ht="15" customHeight="1"/>
    <row r="20300" ht="15" customHeight="1"/>
    <row r="20301" ht="15" customHeight="1"/>
    <row r="20302" ht="15" customHeight="1"/>
    <row r="20303" ht="15" customHeight="1"/>
    <row r="20304" ht="15" customHeight="1"/>
    <row r="20305" ht="15" customHeight="1"/>
    <row r="20306" ht="15" customHeight="1"/>
    <row r="20307" ht="15" customHeight="1"/>
    <row r="20308" ht="15" customHeight="1"/>
    <row r="20309" ht="15" customHeight="1"/>
    <row r="20310" ht="15" customHeight="1"/>
    <row r="20311" ht="15" customHeight="1"/>
    <row r="20312" ht="15" customHeight="1"/>
    <row r="20313" ht="15" customHeight="1"/>
    <row r="20314" ht="15" customHeight="1"/>
    <row r="20315" ht="15" customHeight="1"/>
    <row r="20316" ht="15" customHeight="1"/>
    <row r="20317" ht="15" customHeight="1"/>
    <row r="20318" ht="15" customHeight="1"/>
    <row r="20319" ht="15" customHeight="1"/>
    <row r="20320" ht="15" customHeight="1"/>
    <row r="20321" ht="15" customHeight="1"/>
    <row r="20322" ht="15" customHeight="1"/>
    <row r="20323" ht="15" customHeight="1"/>
    <row r="20324" ht="15" customHeight="1"/>
    <row r="20325" ht="15" customHeight="1"/>
    <row r="20326" ht="15" customHeight="1"/>
    <row r="20327" ht="15" customHeight="1"/>
    <row r="20328" ht="15" customHeight="1"/>
    <row r="20329" ht="15" customHeight="1"/>
    <row r="20330" ht="15" customHeight="1"/>
    <row r="20331" ht="15" customHeight="1"/>
    <row r="20332" ht="15" customHeight="1"/>
    <row r="20333" ht="15" customHeight="1"/>
    <row r="20334" ht="15" customHeight="1"/>
    <row r="20335" ht="15" customHeight="1"/>
    <row r="20336" ht="15" customHeight="1"/>
    <row r="20337" ht="15" customHeight="1"/>
    <row r="20338" ht="15" customHeight="1"/>
    <row r="20339" ht="15" customHeight="1"/>
    <row r="20340" ht="15" customHeight="1"/>
    <row r="20341" ht="15" customHeight="1"/>
    <row r="20342" ht="15" customHeight="1"/>
    <row r="20343" ht="15" customHeight="1"/>
    <row r="20344" ht="15" customHeight="1"/>
    <row r="20345" ht="15" customHeight="1"/>
    <row r="20346" ht="15" customHeight="1"/>
    <row r="20347" ht="15" customHeight="1"/>
    <row r="20348" ht="15" customHeight="1"/>
    <row r="20349" ht="15" customHeight="1"/>
    <row r="20350" ht="15" customHeight="1"/>
    <row r="20351" ht="15" customHeight="1"/>
    <row r="20352" ht="15" customHeight="1"/>
    <row r="20353" ht="15" customHeight="1"/>
    <row r="20354" ht="15" customHeight="1"/>
    <row r="20355" ht="15" customHeight="1"/>
    <row r="20356" ht="15" customHeight="1"/>
    <row r="20357" ht="15" customHeight="1"/>
    <row r="20358" ht="15" customHeight="1"/>
    <row r="20359" ht="15" customHeight="1"/>
    <row r="20360" ht="15" customHeight="1"/>
    <row r="20361" ht="15" customHeight="1"/>
    <row r="20362" ht="15" customHeight="1"/>
    <row r="20363" ht="15" customHeight="1"/>
    <row r="20364" ht="15" customHeight="1"/>
    <row r="20365" ht="15" customHeight="1"/>
    <row r="20366" ht="15" customHeight="1"/>
    <row r="20367" ht="15" customHeight="1"/>
    <row r="20368" ht="15" customHeight="1"/>
    <row r="20369" ht="15" customHeight="1"/>
    <row r="20370" ht="15" customHeight="1"/>
    <row r="20371" ht="15" customHeight="1"/>
    <row r="20372" ht="15" customHeight="1"/>
    <row r="20373" ht="15" customHeight="1"/>
    <row r="20374" ht="15" customHeight="1"/>
    <row r="20375" ht="15" customHeight="1"/>
    <row r="20376" ht="15" customHeight="1"/>
    <row r="20377" ht="15" customHeight="1"/>
    <row r="20378" ht="15" customHeight="1"/>
    <row r="20379" ht="15" customHeight="1"/>
    <row r="20380" ht="15" customHeight="1"/>
    <row r="20381" ht="15" customHeight="1"/>
    <row r="20382" ht="15" customHeight="1"/>
    <row r="20383" ht="15" customHeight="1"/>
    <row r="20384" ht="15" customHeight="1"/>
    <row r="20385" ht="15" customHeight="1"/>
    <row r="20386" ht="15" customHeight="1"/>
    <row r="20387" ht="15" customHeight="1"/>
    <row r="20388" ht="15" customHeight="1"/>
    <row r="20389" ht="15" customHeight="1"/>
    <row r="20390" ht="15" customHeight="1"/>
    <row r="20391" ht="15" customHeight="1"/>
    <row r="20392" ht="15" customHeight="1"/>
    <row r="20393" ht="15" customHeight="1"/>
    <row r="20394" ht="15" customHeight="1"/>
    <row r="20395" ht="15" customHeight="1"/>
    <row r="20396" ht="15" customHeight="1"/>
    <row r="20397" ht="15" customHeight="1"/>
    <row r="20398" ht="15" customHeight="1"/>
    <row r="20399" ht="15" customHeight="1"/>
    <row r="20400" ht="15" customHeight="1"/>
    <row r="20401" ht="15" customHeight="1"/>
    <row r="20402" ht="15" customHeight="1"/>
    <row r="20403" ht="15" customHeight="1"/>
    <row r="20404" ht="15" customHeight="1"/>
    <row r="20405" ht="15" customHeight="1"/>
    <row r="20406" ht="15" customHeight="1"/>
    <row r="20407" ht="15" customHeight="1"/>
    <row r="20408" ht="15" customHeight="1"/>
    <row r="20409" ht="15" customHeight="1"/>
    <row r="20410" ht="15" customHeight="1"/>
    <row r="20411" ht="15" customHeight="1"/>
    <row r="20412" ht="15" customHeight="1"/>
    <row r="20413" ht="15" customHeight="1"/>
    <row r="20414" ht="15" customHeight="1"/>
    <row r="20415" ht="15" customHeight="1"/>
    <row r="20416" ht="15" customHeight="1"/>
    <row r="20417" ht="15" customHeight="1"/>
    <row r="20418" ht="15" customHeight="1"/>
    <row r="20419" ht="15" customHeight="1"/>
    <row r="20420" ht="15" customHeight="1"/>
    <row r="20421" ht="15" customHeight="1"/>
    <row r="20422" ht="15" customHeight="1"/>
    <row r="20423" ht="15" customHeight="1"/>
    <row r="20424" ht="15" customHeight="1"/>
    <row r="20425" ht="15" customHeight="1"/>
    <row r="20426" ht="15" customHeight="1"/>
    <row r="20427" ht="15" customHeight="1"/>
    <row r="20428" ht="15" customHeight="1"/>
    <row r="20429" ht="15" customHeight="1"/>
    <row r="20430" ht="15" customHeight="1"/>
    <row r="20431" ht="15" customHeight="1"/>
    <row r="20432" ht="15" customHeight="1"/>
    <row r="20433" ht="15" customHeight="1"/>
    <row r="20434" ht="15" customHeight="1"/>
    <row r="20435" ht="15" customHeight="1"/>
    <row r="20436" ht="15" customHeight="1"/>
    <row r="20437" ht="15" customHeight="1"/>
    <row r="20438" ht="15" customHeight="1"/>
    <row r="20439" ht="15" customHeight="1"/>
    <row r="20440" ht="15" customHeight="1"/>
    <row r="20441" ht="15" customHeight="1"/>
    <row r="20442" ht="15" customHeight="1"/>
    <row r="20443" ht="15" customHeight="1"/>
    <row r="20444" ht="15" customHeight="1"/>
    <row r="20445" ht="15" customHeight="1"/>
    <row r="20446" ht="15" customHeight="1"/>
    <row r="20447" ht="15" customHeight="1"/>
    <row r="20448" ht="15" customHeight="1"/>
    <row r="20449" ht="15" customHeight="1"/>
    <row r="20450" ht="15" customHeight="1"/>
    <row r="20451" ht="15" customHeight="1"/>
    <row r="20452" ht="15" customHeight="1"/>
    <row r="20453" ht="15" customHeight="1"/>
    <row r="20454" ht="15" customHeight="1"/>
    <row r="20455" ht="15" customHeight="1"/>
    <row r="20456" ht="15" customHeight="1"/>
    <row r="20457" ht="15" customHeight="1"/>
    <row r="20458" ht="15" customHeight="1"/>
    <row r="20459" ht="15" customHeight="1"/>
    <row r="20460" ht="15" customHeight="1"/>
    <row r="20461" ht="15" customHeight="1"/>
    <row r="20462" ht="15" customHeight="1"/>
    <row r="20463" ht="15" customHeight="1"/>
    <row r="20464" ht="15" customHeight="1"/>
    <row r="20465" ht="15" customHeight="1"/>
    <row r="20466" ht="15" customHeight="1"/>
    <row r="20467" ht="15" customHeight="1"/>
    <row r="20468" ht="15" customHeight="1"/>
    <row r="20469" ht="15" customHeight="1"/>
    <row r="20470" ht="15" customHeight="1"/>
    <row r="20471" ht="15" customHeight="1"/>
    <row r="20472" ht="15" customHeight="1"/>
    <row r="20473" ht="15" customHeight="1"/>
    <row r="20474" ht="15" customHeight="1"/>
    <row r="20475" ht="15" customHeight="1"/>
    <row r="20476" ht="15" customHeight="1"/>
    <row r="20477" ht="15" customHeight="1"/>
    <row r="20478" ht="15" customHeight="1"/>
    <row r="20479" ht="15" customHeight="1"/>
    <row r="20480" ht="15" customHeight="1"/>
    <row r="20481" ht="15" customHeight="1"/>
    <row r="20482" ht="15" customHeight="1"/>
    <row r="20483" ht="15" customHeight="1"/>
    <row r="20484" ht="15" customHeight="1"/>
    <row r="20485" ht="15" customHeight="1"/>
    <row r="20486" ht="15" customHeight="1"/>
    <row r="20487" ht="15" customHeight="1"/>
    <row r="20488" ht="15" customHeight="1"/>
    <row r="20489" ht="15" customHeight="1"/>
    <row r="20490" ht="15" customHeight="1"/>
    <row r="20491" ht="15" customHeight="1"/>
    <row r="20492" ht="15" customHeight="1"/>
    <row r="20493" ht="15" customHeight="1"/>
    <row r="20494" ht="15" customHeight="1"/>
    <row r="20495" ht="15" customHeight="1"/>
    <row r="20496" ht="15" customHeight="1"/>
    <row r="20497" ht="15" customHeight="1"/>
    <row r="20498" ht="15" customHeight="1"/>
    <row r="20499" ht="15" customHeight="1"/>
    <row r="20500" ht="15" customHeight="1"/>
    <row r="20501" ht="15" customHeight="1"/>
    <row r="20502" ht="15" customHeight="1"/>
    <row r="20503" ht="15" customHeight="1"/>
    <row r="20504" ht="15" customHeight="1"/>
    <row r="20505" ht="15" customHeight="1"/>
    <row r="20506" ht="15" customHeight="1"/>
    <row r="20507" ht="15" customHeight="1"/>
    <row r="20508" ht="15" customHeight="1"/>
    <row r="20509" ht="15" customHeight="1"/>
    <row r="20510" ht="15" customHeight="1"/>
    <row r="20511" ht="15" customHeight="1"/>
    <row r="20512" ht="15" customHeight="1"/>
    <row r="20513" ht="15" customHeight="1"/>
    <row r="20514" ht="15" customHeight="1"/>
    <row r="20515" ht="15" customHeight="1"/>
    <row r="20516" ht="15" customHeight="1"/>
    <row r="20517" ht="15" customHeight="1"/>
    <row r="20518" ht="15" customHeight="1"/>
    <row r="20519" ht="15" customHeight="1"/>
    <row r="20520" ht="15" customHeight="1"/>
    <row r="20521" ht="15" customHeight="1"/>
    <row r="20522" ht="15" customHeight="1"/>
    <row r="20523" ht="15" customHeight="1"/>
    <row r="20524" ht="15" customHeight="1"/>
    <row r="20525" ht="15" customHeight="1"/>
    <row r="20526" ht="15" customHeight="1"/>
    <row r="20527" ht="15" customHeight="1"/>
    <row r="20528" ht="15" customHeight="1"/>
    <row r="20529" ht="15" customHeight="1"/>
    <row r="20530" ht="15" customHeight="1"/>
    <row r="20531" ht="15" customHeight="1"/>
    <row r="20532" ht="15" customHeight="1"/>
    <row r="20533" ht="15" customHeight="1"/>
    <row r="20534" ht="15" customHeight="1"/>
    <row r="20535" ht="15" customHeight="1"/>
    <row r="20536" ht="15" customHeight="1"/>
    <row r="20537" ht="15" customHeight="1"/>
    <row r="20538" ht="15" customHeight="1"/>
    <row r="20539" ht="15" customHeight="1"/>
    <row r="20540" ht="15" customHeight="1"/>
    <row r="20541" ht="15" customHeight="1"/>
    <row r="20542" ht="15" customHeight="1"/>
    <row r="20543" ht="15" customHeight="1"/>
    <row r="20544" ht="15" customHeight="1"/>
    <row r="20545" ht="15" customHeight="1"/>
    <row r="20546" ht="15" customHeight="1"/>
    <row r="20547" ht="15" customHeight="1"/>
    <row r="20548" ht="15" customHeight="1"/>
    <row r="20549" ht="15" customHeight="1"/>
    <row r="20550" ht="15" customHeight="1"/>
    <row r="20551" ht="15" customHeight="1"/>
    <row r="20552" ht="15" customHeight="1"/>
    <row r="20553" ht="15" customHeight="1"/>
    <row r="20554" ht="15" customHeight="1"/>
    <row r="20555" ht="15" customHeight="1"/>
    <row r="20556" ht="15" customHeight="1"/>
    <row r="20557" ht="15" customHeight="1"/>
    <row r="20558" ht="15" customHeight="1"/>
    <row r="20559" ht="15" customHeight="1"/>
    <row r="20560" ht="15" customHeight="1"/>
    <row r="20561" ht="15" customHeight="1"/>
    <row r="20562" ht="15" customHeight="1"/>
    <row r="20563" ht="15" customHeight="1"/>
    <row r="20564" ht="15" customHeight="1"/>
    <row r="20565" ht="15" customHeight="1"/>
    <row r="20566" ht="15" customHeight="1"/>
    <row r="20567" ht="15" customHeight="1"/>
    <row r="20568" ht="15" customHeight="1"/>
    <row r="20569" ht="15" customHeight="1"/>
    <row r="20570" ht="15" customHeight="1"/>
    <row r="20571" ht="15" customHeight="1"/>
    <row r="20572" ht="15" customHeight="1"/>
    <row r="20573" ht="15" customHeight="1"/>
    <row r="20574" ht="15" customHeight="1"/>
    <row r="20575" ht="15" customHeight="1"/>
    <row r="20576" ht="15" customHeight="1"/>
    <row r="20577" ht="15" customHeight="1"/>
    <row r="20578" ht="15" customHeight="1"/>
    <row r="20579" ht="15" customHeight="1"/>
    <row r="20580" ht="15" customHeight="1"/>
    <row r="20581" ht="15" customHeight="1"/>
    <row r="20582" ht="15" customHeight="1"/>
    <row r="20583" ht="15" customHeight="1"/>
    <row r="20584" ht="15" customHeight="1"/>
    <row r="20585" ht="15" customHeight="1"/>
    <row r="20586" ht="15" customHeight="1"/>
    <row r="20587" ht="15" customHeight="1"/>
    <row r="20588" ht="15" customHeight="1"/>
    <row r="20589" ht="15" customHeight="1"/>
    <row r="20590" ht="15" customHeight="1"/>
    <row r="20591" ht="15" customHeight="1"/>
    <row r="20592" ht="15" customHeight="1"/>
    <row r="20593" ht="15" customHeight="1"/>
    <row r="20594" ht="15" customHeight="1"/>
    <row r="20595" ht="15" customHeight="1"/>
    <row r="20596" ht="15" customHeight="1"/>
    <row r="20597" ht="15" customHeight="1"/>
    <row r="20598" ht="15" customHeight="1"/>
    <row r="20599" ht="15" customHeight="1"/>
    <row r="20600" ht="15" customHeight="1"/>
    <row r="20601" ht="15" customHeight="1"/>
    <row r="20602" ht="15" customHeight="1"/>
    <row r="20603" ht="15" customHeight="1"/>
    <row r="20604" ht="15" customHeight="1"/>
    <row r="20605" ht="15" customHeight="1"/>
    <row r="20606" ht="15" customHeight="1"/>
    <row r="20607" ht="15" customHeight="1"/>
    <row r="20608" ht="15" customHeight="1"/>
    <row r="20609" ht="15" customHeight="1"/>
    <row r="20610" ht="15" customHeight="1"/>
    <row r="20611" ht="15" customHeight="1"/>
    <row r="20612" ht="15" customHeight="1"/>
    <row r="20613" ht="15" customHeight="1"/>
    <row r="20614" ht="15" customHeight="1"/>
    <row r="20615" ht="15" customHeight="1"/>
    <row r="20616" ht="15" customHeight="1"/>
    <row r="20617" ht="15" customHeight="1"/>
    <row r="20618" ht="15" customHeight="1"/>
    <row r="20619" ht="15" customHeight="1"/>
    <row r="20620" ht="15" customHeight="1"/>
    <row r="20621" ht="15" customHeight="1"/>
    <row r="20622" ht="15" customHeight="1"/>
    <row r="20623" ht="15" customHeight="1"/>
    <row r="20624" ht="15" customHeight="1"/>
    <row r="20625" ht="15" customHeight="1"/>
    <row r="20626" ht="15" customHeight="1"/>
    <row r="20627" ht="15" customHeight="1"/>
    <row r="20628" ht="15" customHeight="1"/>
    <row r="20629" ht="15" customHeight="1"/>
    <row r="20630" ht="15" customHeight="1"/>
    <row r="20631" ht="15" customHeight="1"/>
    <row r="20632" ht="15" customHeight="1"/>
    <row r="20633" ht="15" customHeight="1"/>
    <row r="20634" ht="15" customHeight="1"/>
    <row r="20635" ht="15" customHeight="1"/>
    <row r="20636" ht="15" customHeight="1"/>
    <row r="20637" ht="15" customHeight="1"/>
    <row r="20638" ht="15" customHeight="1"/>
    <row r="20639" ht="15" customHeight="1"/>
    <row r="20640" ht="15" customHeight="1"/>
    <row r="20641" ht="15" customHeight="1"/>
    <row r="20642" ht="15" customHeight="1"/>
    <row r="20643" ht="15" customHeight="1"/>
    <row r="20644" ht="15" customHeight="1"/>
    <row r="20645" ht="15" customHeight="1"/>
    <row r="20646" ht="15" customHeight="1"/>
    <row r="20647" ht="15" customHeight="1"/>
    <row r="20648" ht="15" customHeight="1"/>
    <row r="20649" ht="15" customHeight="1"/>
    <row r="20650" ht="15" customHeight="1"/>
    <row r="20651" ht="15" customHeight="1"/>
    <row r="20652" ht="15" customHeight="1"/>
    <row r="20653" ht="15" customHeight="1"/>
    <row r="20654" ht="15" customHeight="1"/>
    <row r="20655" ht="15" customHeight="1"/>
    <row r="20656" ht="15" customHeight="1"/>
    <row r="20657" ht="15" customHeight="1"/>
    <row r="20658" ht="15" customHeight="1"/>
    <row r="20659" ht="15" customHeight="1"/>
    <row r="20660" ht="15" customHeight="1"/>
    <row r="20661" ht="15" customHeight="1"/>
    <row r="20662" ht="15" customHeight="1"/>
    <row r="20663" ht="15" customHeight="1"/>
    <row r="20664" ht="15" customHeight="1"/>
    <row r="20665" ht="15" customHeight="1"/>
    <row r="20666" ht="15" customHeight="1"/>
    <row r="20667" ht="15" customHeight="1"/>
    <row r="20668" ht="15" customHeight="1"/>
    <row r="20669" ht="15" customHeight="1"/>
    <row r="20670" ht="15" customHeight="1"/>
    <row r="20671" ht="15" customHeight="1"/>
    <row r="20672" ht="15" customHeight="1"/>
    <row r="20673" ht="15" customHeight="1"/>
    <row r="20674" ht="15" customHeight="1"/>
    <row r="20675" ht="15" customHeight="1"/>
    <row r="20676" ht="15" customHeight="1"/>
    <row r="20677" ht="15" customHeight="1"/>
    <row r="20678" ht="15" customHeight="1"/>
    <row r="20679" ht="15" customHeight="1"/>
    <row r="20680" ht="15" customHeight="1"/>
    <row r="20681" ht="15" customHeight="1"/>
    <row r="20682" ht="15" customHeight="1"/>
    <row r="20683" ht="15" customHeight="1"/>
    <row r="20684" ht="15" customHeight="1"/>
    <row r="20685" ht="15" customHeight="1"/>
    <row r="20686" ht="15" customHeight="1"/>
    <row r="20687" ht="15" customHeight="1"/>
    <row r="20688" ht="15" customHeight="1"/>
    <row r="20689" ht="15" customHeight="1"/>
    <row r="20690" ht="15" customHeight="1"/>
    <row r="20691" ht="15" customHeight="1"/>
    <row r="20692" ht="15" customHeight="1"/>
    <row r="20693" ht="15" customHeight="1"/>
    <row r="20694" ht="15" customHeight="1"/>
    <row r="20695" ht="15" customHeight="1"/>
    <row r="20696" ht="15" customHeight="1"/>
    <row r="20697" ht="15" customHeight="1"/>
    <row r="20698" ht="15" customHeight="1"/>
    <row r="20699" ht="15" customHeight="1"/>
    <row r="20700" ht="15" customHeight="1"/>
    <row r="20701" ht="15" customHeight="1"/>
    <row r="20702" ht="15" customHeight="1"/>
    <row r="20703" ht="15" customHeight="1"/>
    <row r="20704" ht="15" customHeight="1"/>
    <row r="20705" ht="15" customHeight="1"/>
    <row r="20706" ht="15" customHeight="1"/>
    <row r="20707" ht="15" customHeight="1"/>
    <row r="20708" ht="15" customHeight="1"/>
    <row r="20709" ht="15" customHeight="1"/>
    <row r="20710" ht="15" customHeight="1"/>
    <row r="20711" ht="15" customHeight="1"/>
    <row r="20712" ht="15" customHeight="1"/>
    <row r="20713" ht="15" customHeight="1"/>
    <row r="20714" ht="15" customHeight="1"/>
    <row r="20715" ht="15" customHeight="1"/>
    <row r="20716" ht="15" customHeight="1"/>
    <row r="20717" ht="15" customHeight="1"/>
    <row r="20718" ht="15" customHeight="1"/>
    <row r="20719" ht="15" customHeight="1"/>
    <row r="20720" ht="15" customHeight="1"/>
    <row r="20721" ht="15" customHeight="1"/>
    <row r="20722" ht="15" customHeight="1"/>
    <row r="20723" ht="15" customHeight="1"/>
    <row r="20724" ht="15" customHeight="1"/>
    <row r="20725" ht="15" customHeight="1"/>
    <row r="20726" ht="15" customHeight="1"/>
    <row r="20727" ht="15" customHeight="1"/>
    <row r="20728" ht="15" customHeight="1"/>
    <row r="20729" ht="15" customHeight="1"/>
    <row r="20730" ht="15" customHeight="1"/>
    <row r="20731" ht="15" customHeight="1"/>
    <row r="20732" ht="15" customHeight="1"/>
    <row r="20733" ht="15" customHeight="1"/>
    <row r="20734" ht="15" customHeight="1"/>
    <row r="20735" ht="15" customHeight="1"/>
    <row r="20736" ht="15" customHeight="1"/>
    <row r="20737" ht="15" customHeight="1"/>
    <row r="20738" ht="15" customHeight="1"/>
    <row r="20739" ht="15" customHeight="1"/>
    <row r="20740" ht="15" customHeight="1"/>
    <row r="20741" ht="15" customHeight="1"/>
    <row r="20742" ht="15" customHeight="1"/>
    <row r="20743" ht="15" customHeight="1"/>
    <row r="20744" ht="15" customHeight="1"/>
    <row r="20745" ht="15" customHeight="1"/>
    <row r="20746" ht="15" customHeight="1"/>
    <row r="20747" ht="15" customHeight="1"/>
    <row r="20748" ht="15" customHeight="1"/>
    <row r="20749" ht="15" customHeight="1"/>
    <row r="20750" ht="15" customHeight="1"/>
    <row r="20751" ht="15" customHeight="1"/>
    <row r="20752" ht="15" customHeight="1"/>
    <row r="20753" ht="15" customHeight="1"/>
    <row r="20754" ht="15" customHeight="1"/>
    <row r="20755" ht="15" customHeight="1"/>
    <row r="20756" ht="15" customHeight="1"/>
    <row r="20757" ht="15" customHeight="1"/>
    <row r="20758" ht="15" customHeight="1"/>
    <row r="20759" ht="15" customHeight="1"/>
    <row r="20760" ht="15" customHeight="1"/>
    <row r="20761" ht="15" customHeight="1"/>
    <row r="20762" ht="15" customHeight="1"/>
    <row r="20763" ht="15" customHeight="1"/>
    <row r="20764" ht="15" customHeight="1"/>
    <row r="20765" ht="15" customHeight="1"/>
    <row r="20766" ht="15" customHeight="1"/>
    <row r="20767" ht="15" customHeight="1"/>
    <row r="20768" ht="15" customHeight="1"/>
    <row r="20769" ht="15" customHeight="1"/>
    <row r="20770" ht="15" customHeight="1"/>
    <row r="20771" ht="15" customHeight="1"/>
    <row r="20772" ht="15" customHeight="1"/>
    <row r="20773" ht="15" customHeight="1"/>
    <row r="20774" ht="15" customHeight="1"/>
    <row r="20775" ht="15" customHeight="1"/>
    <row r="20776" ht="15" customHeight="1"/>
    <row r="20777" ht="15" customHeight="1"/>
    <row r="20778" ht="15" customHeight="1"/>
    <row r="20779" ht="15" customHeight="1"/>
    <row r="20780" ht="15" customHeight="1"/>
    <row r="20781" ht="15" customHeight="1"/>
    <row r="20782" ht="15" customHeight="1"/>
    <row r="20783" ht="15" customHeight="1"/>
    <row r="20784" ht="15" customHeight="1"/>
    <row r="20785" ht="15" customHeight="1"/>
    <row r="20786" ht="15" customHeight="1"/>
    <row r="20787" ht="15" customHeight="1"/>
    <row r="20788" ht="15" customHeight="1"/>
    <row r="20789" ht="15" customHeight="1"/>
    <row r="20790" ht="15" customHeight="1"/>
    <row r="20791" ht="15" customHeight="1"/>
    <row r="20792" ht="15" customHeight="1"/>
    <row r="20793" ht="15" customHeight="1"/>
    <row r="20794" ht="15" customHeight="1"/>
    <row r="20795" ht="15" customHeight="1"/>
    <row r="20796" ht="15" customHeight="1"/>
    <row r="20797" ht="15" customHeight="1"/>
    <row r="20798" ht="15" customHeight="1"/>
    <row r="20799" ht="15" customHeight="1"/>
    <row r="20800" ht="15" customHeight="1"/>
    <row r="20801" ht="15" customHeight="1"/>
    <row r="20802" ht="15" customHeight="1"/>
    <row r="20803" ht="15" customHeight="1"/>
    <row r="20804" ht="15" customHeight="1"/>
    <row r="20805" ht="15" customHeight="1"/>
    <row r="20806" ht="15" customHeight="1"/>
    <row r="20807" ht="15" customHeight="1"/>
    <row r="20808" ht="15" customHeight="1"/>
    <row r="20809" ht="15" customHeight="1"/>
    <row r="20810" ht="15" customHeight="1"/>
    <row r="20811" ht="15" customHeight="1"/>
    <row r="20812" ht="15" customHeight="1"/>
    <row r="20813" ht="15" customHeight="1"/>
    <row r="20814" ht="15" customHeight="1"/>
    <row r="20815" ht="15" customHeight="1"/>
    <row r="20816" ht="15" customHeight="1"/>
    <row r="20817" ht="15" customHeight="1"/>
    <row r="20818" ht="15" customHeight="1"/>
    <row r="20819" ht="15" customHeight="1"/>
    <row r="20820" ht="15" customHeight="1"/>
    <row r="20821" ht="15" customHeight="1"/>
    <row r="20822" ht="15" customHeight="1"/>
    <row r="20823" ht="15" customHeight="1"/>
    <row r="20824" ht="15" customHeight="1"/>
    <row r="20825" ht="15" customHeight="1"/>
    <row r="20826" ht="15" customHeight="1"/>
    <row r="20827" ht="15" customHeight="1"/>
    <row r="20828" ht="15" customHeight="1"/>
    <row r="20829" ht="15" customHeight="1"/>
    <row r="20830" ht="15" customHeight="1"/>
    <row r="20831" ht="15" customHeight="1"/>
    <row r="20832" ht="15" customHeight="1"/>
    <row r="20833" ht="15" customHeight="1"/>
    <row r="20834" ht="15" customHeight="1"/>
    <row r="20835" ht="15" customHeight="1"/>
    <row r="20836" ht="15" customHeight="1"/>
    <row r="20837" ht="15" customHeight="1"/>
    <row r="20838" ht="15" customHeight="1"/>
    <row r="20839" ht="15" customHeight="1"/>
    <row r="20840" ht="15" customHeight="1"/>
    <row r="20841" ht="15" customHeight="1"/>
    <row r="20842" ht="15" customHeight="1"/>
    <row r="20843" ht="15" customHeight="1"/>
    <row r="20844" ht="15" customHeight="1"/>
    <row r="20845" ht="15" customHeight="1"/>
    <row r="20846" ht="15" customHeight="1"/>
    <row r="20847" ht="15" customHeight="1"/>
    <row r="20848" ht="15" customHeight="1"/>
    <row r="20849" ht="15" customHeight="1"/>
    <row r="20850" ht="15" customHeight="1"/>
    <row r="20851" ht="15" customHeight="1"/>
    <row r="20852" ht="15" customHeight="1"/>
    <row r="20853" ht="15" customHeight="1"/>
    <row r="20854" ht="15" customHeight="1"/>
    <row r="20855" ht="15" customHeight="1"/>
    <row r="20856" ht="15" customHeight="1"/>
    <row r="20857" ht="15" customHeight="1"/>
    <row r="20858" ht="15" customHeight="1"/>
    <row r="20859" ht="15" customHeight="1"/>
    <row r="20860" ht="15" customHeight="1"/>
    <row r="20861" ht="15" customHeight="1"/>
    <row r="20862" ht="15" customHeight="1"/>
    <row r="20863" ht="15" customHeight="1"/>
    <row r="20864" ht="15" customHeight="1"/>
    <row r="20865" ht="15" customHeight="1"/>
    <row r="20866" ht="15" customHeight="1"/>
    <row r="20867" ht="15" customHeight="1"/>
    <row r="20868" ht="15" customHeight="1"/>
    <row r="20869" ht="15" customHeight="1"/>
    <row r="20870" ht="15" customHeight="1"/>
    <row r="20871" ht="15" customHeight="1"/>
    <row r="20872" ht="15" customHeight="1"/>
    <row r="20873" ht="15" customHeight="1"/>
    <row r="20874" ht="15" customHeight="1"/>
    <row r="20875" ht="15" customHeight="1"/>
    <row r="20876" ht="15" customHeight="1"/>
    <row r="20877" ht="15" customHeight="1"/>
    <row r="20878" ht="15" customHeight="1"/>
    <row r="20879" ht="15" customHeight="1"/>
    <row r="20880" ht="15" customHeight="1"/>
    <row r="20881" ht="15" customHeight="1"/>
    <row r="20882" ht="15" customHeight="1"/>
    <row r="20883" ht="15" customHeight="1"/>
    <row r="20884" ht="15" customHeight="1"/>
    <row r="20885" ht="15" customHeight="1"/>
    <row r="20886" ht="15" customHeight="1"/>
    <row r="20887" ht="15" customHeight="1"/>
    <row r="20888" ht="15" customHeight="1"/>
    <row r="20889" ht="15" customHeight="1"/>
    <row r="20890" ht="15" customHeight="1"/>
    <row r="20891" ht="15" customHeight="1"/>
    <row r="20892" ht="15" customHeight="1"/>
    <row r="20893" ht="15" customHeight="1"/>
    <row r="20894" ht="15" customHeight="1"/>
    <row r="20895" ht="15" customHeight="1"/>
    <row r="20896" ht="15" customHeight="1"/>
    <row r="20897" ht="15" customHeight="1"/>
    <row r="20898" ht="15" customHeight="1"/>
    <row r="20899" ht="15" customHeight="1"/>
    <row r="20900" ht="15" customHeight="1"/>
    <row r="20901" ht="15" customHeight="1"/>
    <row r="20902" ht="15" customHeight="1"/>
    <row r="20903" ht="15" customHeight="1"/>
    <row r="20904" ht="15" customHeight="1"/>
    <row r="20905" ht="15" customHeight="1"/>
    <row r="20906" ht="15" customHeight="1"/>
    <row r="20907" ht="15" customHeight="1"/>
    <row r="20908" ht="15" customHeight="1"/>
    <row r="20909" ht="15" customHeight="1"/>
    <row r="20910" ht="15" customHeight="1"/>
    <row r="20911" ht="15" customHeight="1"/>
    <row r="20912" ht="15" customHeight="1"/>
    <row r="20913" ht="15" customHeight="1"/>
    <row r="20914" ht="15" customHeight="1"/>
    <row r="20915" ht="15" customHeight="1"/>
    <row r="20916" ht="15" customHeight="1"/>
    <row r="20917" ht="15" customHeight="1"/>
    <row r="20918" ht="15" customHeight="1"/>
    <row r="20919" ht="15" customHeight="1"/>
    <row r="20920" ht="15" customHeight="1"/>
    <row r="20921" ht="15" customHeight="1"/>
    <row r="20922" ht="15" customHeight="1"/>
    <row r="20923" ht="15" customHeight="1"/>
    <row r="20924" ht="15" customHeight="1"/>
    <row r="20925" ht="15" customHeight="1"/>
    <row r="20926" ht="15" customHeight="1"/>
    <row r="20927" ht="15" customHeight="1"/>
    <row r="20928" ht="15" customHeight="1"/>
    <row r="20929" ht="15" customHeight="1"/>
    <row r="20930" ht="15" customHeight="1"/>
    <row r="20931" ht="15" customHeight="1"/>
    <row r="20932" ht="15" customHeight="1"/>
    <row r="20933" ht="15" customHeight="1"/>
    <row r="20934" ht="15" customHeight="1"/>
    <row r="20935" ht="15" customHeight="1"/>
    <row r="20936" ht="15" customHeight="1"/>
    <row r="20937" ht="15" customHeight="1"/>
    <row r="20938" ht="15" customHeight="1"/>
    <row r="20939" ht="15" customHeight="1"/>
    <row r="20940" ht="15" customHeight="1"/>
    <row r="20941" ht="15" customHeight="1"/>
    <row r="20942" ht="15" customHeight="1"/>
    <row r="20943" ht="15" customHeight="1"/>
    <row r="20944" ht="15" customHeight="1"/>
    <row r="20945" ht="15" customHeight="1"/>
    <row r="20946" ht="15" customHeight="1"/>
    <row r="20947" ht="15" customHeight="1"/>
    <row r="20948" ht="15" customHeight="1"/>
    <row r="20949" ht="15" customHeight="1"/>
    <row r="20950" ht="15" customHeight="1"/>
    <row r="20951" ht="15" customHeight="1"/>
    <row r="20952" ht="15" customHeight="1"/>
    <row r="20953" ht="15" customHeight="1"/>
    <row r="20954" ht="15" customHeight="1"/>
    <row r="20955" ht="15" customHeight="1"/>
    <row r="20956" ht="15" customHeight="1"/>
    <row r="20957" ht="15" customHeight="1"/>
    <row r="20958" ht="15" customHeight="1"/>
    <row r="20959" ht="15" customHeight="1"/>
    <row r="20960" ht="15" customHeight="1"/>
    <row r="20961" ht="15" customHeight="1"/>
    <row r="20962" ht="15" customHeight="1"/>
    <row r="20963" ht="15" customHeight="1"/>
    <row r="20964" ht="15" customHeight="1"/>
    <row r="20965" ht="15" customHeight="1"/>
    <row r="20966" ht="15" customHeight="1"/>
    <row r="20967" ht="15" customHeight="1"/>
    <row r="20968" ht="15" customHeight="1"/>
    <row r="20969" ht="15" customHeight="1"/>
    <row r="20970" ht="15" customHeight="1"/>
    <row r="20971" ht="15" customHeight="1"/>
    <row r="20972" ht="15" customHeight="1"/>
    <row r="20973" ht="15" customHeight="1"/>
    <row r="20974" ht="15" customHeight="1"/>
    <row r="20975" ht="15" customHeight="1"/>
    <row r="20976" ht="15" customHeight="1"/>
    <row r="20977" ht="15" customHeight="1"/>
    <row r="20978" ht="15" customHeight="1"/>
    <row r="20979" ht="15" customHeight="1"/>
    <row r="20980" ht="15" customHeight="1"/>
    <row r="20981" ht="15" customHeight="1"/>
    <row r="20982" ht="15" customHeight="1"/>
    <row r="20983" ht="15" customHeight="1"/>
    <row r="20984" ht="15" customHeight="1"/>
    <row r="20985" ht="15" customHeight="1"/>
    <row r="20986" ht="15" customHeight="1"/>
    <row r="20987" ht="15" customHeight="1"/>
    <row r="20988" ht="15" customHeight="1"/>
    <row r="20989" ht="15" customHeight="1"/>
    <row r="20990" ht="15" customHeight="1"/>
    <row r="20991" ht="15" customHeight="1"/>
    <row r="20992" ht="15" customHeight="1"/>
    <row r="20993" ht="15" customHeight="1"/>
    <row r="20994" ht="15" customHeight="1"/>
    <row r="20995" ht="15" customHeight="1"/>
    <row r="20996" ht="15" customHeight="1"/>
    <row r="20997" ht="15" customHeight="1"/>
    <row r="20998" ht="15" customHeight="1"/>
    <row r="20999" ht="15" customHeight="1"/>
    <row r="21000" ht="15" customHeight="1"/>
    <row r="21001" ht="15" customHeight="1"/>
    <row r="21002" ht="15" customHeight="1"/>
    <row r="21003" ht="15" customHeight="1"/>
    <row r="21004" ht="15" customHeight="1"/>
    <row r="21005" ht="15" customHeight="1"/>
    <row r="21006" ht="15" customHeight="1"/>
    <row r="21007" ht="15" customHeight="1"/>
    <row r="21008" ht="15" customHeight="1"/>
    <row r="21009" ht="15" customHeight="1"/>
    <row r="21010" ht="15" customHeight="1"/>
    <row r="21011" ht="15" customHeight="1"/>
    <row r="21012" ht="15" customHeight="1"/>
    <row r="21013" ht="15" customHeight="1"/>
    <row r="21014" ht="15" customHeight="1"/>
    <row r="21015" ht="15" customHeight="1"/>
    <row r="21016" ht="15" customHeight="1"/>
    <row r="21017" ht="15" customHeight="1"/>
    <row r="21018" ht="15" customHeight="1"/>
    <row r="21019" ht="15" customHeight="1"/>
    <row r="21020" ht="15" customHeight="1"/>
    <row r="21021" ht="15" customHeight="1"/>
    <row r="21022" ht="15" customHeight="1"/>
    <row r="21023" ht="15" customHeight="1"/>
    <row r="21024" ht="15" customHeight="1"/>
    <row r="21025" ht="15" customHeight="1"/>
    <row r="21026" ht="15" customHeight="1"/>
    <row r="21027" ht="15" customHeight="1"/>
    <row r="21028" ht="15" customHeight="1"/>
    <row r="21029" ht="15" customHeight="1"/>
    <row r="21030" ht="15" customHeight="1"/>
    <row r="21031" ht="15" customHeight="1"/>
    <row r="21032" ht="15" customHeight="1"/>
    <row r="21033" ht="15" customHeight="1"/>
    <row r="21034" ht="15" customHeight="1"/>
    <row r="21035" ht="15" customHeight="1"/>
    <row r="21036" ht="15" customHeight="1"/>
    <row r="21037" ht="15" customHeight="1"/>
    <row r="21038" ht="15" customHeight="1"/>
    <row r="21039" ht="15" customHeight="1"/>
    <row r="21040" ht="15" customHeight="1"/>
    <row r="21041" ht="15" customHeight="1"/>
    <row r="21042" ht="15" customHeight="1"/>
    <row r="21043" ht="15" customHeight="1"/>
    <row r="21044" ht="15" customHeight="1"/>
    <row r="21045" ht="15" customHeight="1"/>
    <row r="21046" ht="15" customHeight="1"/>
    <row r="21047" ht="15" customHeight="1"/>
    <row r="21048" ht="15" customHeight="1"/>
    <row r="21049" ht="15" customHeight="1"/>
    <row r="21050" ht="15" customHeight="1"/>
    <row r="21051" ht="15" customHeight="1"/>
    <row r="21052" ht="15" customHeight="1"/>
    <row r="21053" ht="15" customHeight="1"/>
    <row r="21054" ht="15" customHeight="1"/>
    <row r="21055" ht="15" customHeight="1"/>
    <row r="21056" ht="15" customHeight="1"/>
    <row r="21057" ht="15" customHeight="1"/>
    <row r="21058" ht="15" customHeight="1"/>
    <row r="21059" ht="15" customHeight="1"/>
    <row r="21060" ht="15" customHeight="1"/>
    <row r="21061" ht="15" customHeight="1"/>
    <row r="21062" ht="15" customHeight="1"/>
    <row r="21063" ht="15" customHeight="1"/>
    <row r="21064" ht="15" customHeight="1"/>
    <row r="21065" ht="15" customHeight="1"/>
    <row r="21066" ht="15" customHeight="1"/>
    <row r="21067" ht="15" customHeight="1"/>
    <row r="21068" ht="15" customHeight="1"/>
    <row r="21069" ht="15" customHeight="1"/>
    <row r="21070" ht="15" customHeight="1"/>
    <row r="21071" ht="15" customHeight="1"/>
    <row r="21072" ht="15" customHeight="1"/>
    <row r="21073" ht="15" customHeight="1"/>
    <row r="21074" ht="15" customHeight="1"/>
    <row r="21075" ht="15" customHeight="1"/>
    <row r="21076" ht="15" customHeight="1"/>
    <row r="21077" ht="15" customHeight="1"/>
    <row r="21078" ht="15" customHeight="1"/>
    <row r="21079" ht="15" customHeight="1"/>
    <row r="21080" ht="15" customHeight="1"/>
    <row r="21081" ht="15" customHeight="1"/>
    <row r="21082" ht="15" customHeight="1"/>
    <row r="21083" ht="15" customHeight="1"/>
    <row r="21084" ht="15" customHeight="1"/>
    <row r="21085" ht="15" customHeight="1"/>
    <row r="21086" ht="15" customHeight="1"/>
    <row r="21087" ht="15" customHeight="1"/>
    <row r="21088" ht="15" customHeight="1"/>
    <row r="21089" ht="15" customHeight="1"/>
    <row r="21090" ht="15" customHeight="1"/>
    <row r="21091" ht="15" customHeight="1"/>
    <row r="21092" ht="15" customHeight="1"/>
    <row r="21093" ht="15" customHeight="1"/>
    <row r="21094" ht="15" customHeight="1"/>
    <row r="21095" ht="15" customHeight="1"/>
    <row r="21096" ht="15" customHeight="1"/>
    <row r="21097" ht="15" customHeight="1"/>
    <row r="21098" ht="15" customHeight="1"/>
    <row r="21099" ht="15" customHeight="1"/>
    <row r="21100" ht="15" customHeight="1"/>
    <row r="21101" ht="15" customHeight="1"/>
    <row r="21102" ht="15" customHeight="1"/>
    <row r="21103" ht="15" customHeight="1"/>
    <row r="21104" ht="15" customHeight="1"/>
    <row r="21105" ht="15" customHeight="1"/>
    <row r="21106" ht="15" customHeight="1"/>
    <row r="21107" ht="15" customHeight="1"/>
    <row r="21108" ht="15" customHeight="1"/>
    <row r="21109" ht="15" customHeight="1"/>
    <row r="21110" ht="15" customHeight="1"/>
    <row r="21111" ht="15" customHeight="1"/>
    <row r="21112" ht="15" customHeight="1"/>
    <row r="21113" ht="15" customHeight="1"/>
    <row r="21114" ht="15" customHeight="1"/>
    <row r="21115" ht="15" customHeight="1"/>
    <row r="21116" ht="15" customHeight="1"/>
    <row r="21117" ht="15" customHeight="1"/>
    <row r="21118" ht="15" customHeight="1"/>
    <row r="21119" ht="15" customHeight="1"/>
    <row r="21120" ht="15" customHeight="1"/>
    <row r="21121" ht="15" customHeight="1"/>
    <row r="21122" ht="15" customHeight="1"/>
    <row r="21123" ht="15" customHeight="1"/>
    <row r="21124" ht="15" customHeight="1"/>
    <row r="21125" ht="15" customHeight="1"/>
    <row r="21126" ht="15" customHeight="1"/>
    <row r="21127" ht="15" customHeight="1"/>
    <row r="21128" ht="15" customHeight="1"/>
    <row r="21129" ht="15" customHeight="1"/>
    <row r="21130" ht="15" customHeight="1"/>
    <row r="21131" ht="15" customHeight="1"/>
    <row r="21132" ht="15" customHeight="1"/>
    <row r="21133" ht="15" customHeight="1"/>
    <row r="21134" ht="15" customHeight="1"/>
    <row r="21135" ht="15" customHeight="1"/>
    <row r="21136" ht="15" customHeight="1"/>
    <row r="21137" ht="15" customHeight="1"/>
    <row r="21138" ht="15" customHeight="1"/>
    <row r="21139" ht="15" customHeight="1"/>
    <row r="21140" ht="15" customHeight="1"/>
    <row r="21141" ht="15" customHeight="1"/>
    <row r="21142" ht="15" customHeight="1"/>
    <row r="21143" ht="15" customHeight="1"/>
    <row r="21144" ht="15" customHeight="1"/>
    <row r="21145" ht="15" customHeight="1"/>
    <row r="21146" ht="15" customHeight="1"/>
    <row r="21147" ht="15" customHeight="1"/>
    <row r="21148" ht="15" customHeight="1"/>
    <row r="21149" ht="15" customHeight="1"/>
    <row r="21150" ht="15" customHeight="1"/>
    <row r="21151" ht="15" customHeight="1"/>
    <row r="21152" ht="15" customHeight="1"/>
    <row r="21153" ht="15" customHeight="1"/>
    <row r="21154" ht="15" customHeight="1"/>
    <row r="21155" ht="15" customHeight="1"/>
    <row r="21156" ht="15" customHeight="1"/>
    <row r="21157" ht="15" customHeight="1"/>
    <row r="21158" ht="15" customHeight="1"/>
    <row r="21159" ht="15" customHeight="1"/>
    <row r="21160" ht="15" customHeight="1"/>
    <row r="21161" ht="15" customHeight="1"/>
    <row r="21162" ht="15" customHeight="1"/>
    <row r="21163" ht="15" customHeight="1"/>
    <row r="21164" ht="15" customHeight="1"/>
    <row r="21165" ht="15" customHeight="1"/>
    <row r="21166" ht="15" customHeight="1"/>
    <row r="21167" ht="15" customHeight="1"/>
    <row r="21168" ht="15" customHeight="1"/>
    <row r="21169" ht="15" customHeight="1"/>
    <row r="21170" ht="15" customHeight="1"/>
    <row r="21171" ht="15" customHeight="1"/>
    <row r="21172" ht="15" customHeight="1"/>
    <row r="21173" ht="15" customHeight="1"/>
    <row r="21174" ht="15" customHeight="1"/>
    <row r="21175" ht="15" customHeight="1"/>
    <row r="21176" ht="15" customHeight="1"/>
    <row r="21177" ht="15" customHeight="1"/>
    <row r="21178" ht="15" customHeight="1"/>
    <row r="21179" ht="15" customHeight="1"/>
    <row r="21180" ht="15" customHeight="1"/>
    <row r="21181" ht="15" customHeight="1"/>
    <row r="21182" ht="15" customHeight="1"/>
    <row r="21183" ht="15" customHeight="1"/>
    <row r="21184" ht="15" customHeight="1"/>
    <row r="21185" ht="15" customHeight="1"/>
    <row r="21186" ht="15" customHeight="1"/>
    <row r="21187" ht="15" customHeight="1"/>
    <row r="21188" ht="15" customHeight="1"/>
    <row r="21189" ht="15" customHeight="1"/>
    <row r="21190" ht="15" customHeight="1"/>
    <row r="21191" ht="15" customHeight="1"/>
    <row r="21192" ht="15" customHeight="1"/>
    <row r="21193" ht="15" customHeight="1"/>
    <row r="21194" ht="15" customHeight="1"/>
    <row r="21195" ht="15" customHeight="1"/>
    <row r="21196" ht="15" customHeight="1"/>
    <row r="21197" ht="15" customHeight="1"/>
    <row r="21198" ht="15" customHeight="1"/>
    <row r="21199" ht="15" customHeight="1"/>
    <row r="21200" ht="15" customHeight="1"/>
    <row r="21201" ht="15" customHeight="1"/>
    <row r="21202" ht="15" customHeight="1"/>
    <row r="21203" ht="15" customHeight="1"/>
    <row r="21204" ht="15" customHeight="1"/>
    <row r="21205" ht="15" customHeight="1"/>
    <row r="21206" ht="15" customHeight="1"/>
    <row r="21207" ht="15" customHeight="1"/>
    <row r="21208" ht="15" customHeight="1"/>
    <row r="21209" ht="15" customHeight="1"/>
    <row r="21210" ht="15" customHeight="1"/>
    <row r="21211" ht="15" customHeight="1"/>
    <row r="21212" ht="15" customHeight="1"/>
    <row r="21213" ht="15" customHeight="1"/>
    <row r="21214" ht="15" customHeight="1"/>
    <row r="21215" ht="15" customHeight="1"/>
    <row r="21216" ht="15" customHeight="1"/>
    <row r="21217" ht="15" customHeight="1"/>
    <row r="21218" ht="15" customHeight="1"/>
    <row r="21219" ht="15" customHeight="1"/>
    <row r="21220" ht="15" customHeight="1"/>
    <row r="21221" ht="15" customHeight="1"/>
    <row r="21222" ht="15" customHeight="1"/>
    <row r="21223" ht="15" customHeight="1"/>
    <row r="21224" ht="15" customHeight="1"/>
    <row r="21225" ht="15" customHeight="1"/>
    <row r="21226" ht="15" customHeight="1"/>
    <row r="21227" ht="15" customHeight="1"/>
    <row r="21228" ht="15" customHeight="1"/>
    <row r="21229" ht="15" customHeight="1"/>
    <row r="21230" ht="15" customHeight="1"/>
    <row r="21231" ht="15" customHeight="1"/>
    <row r="21232" ht="15" customHeight="1"/>
    <row r="21233" ht="15" customHeight="1"/>
    <row r="21234" ht="15" customHeight="1"/>
    <row r="21235" ht="15" customHeight="1"/>
    <row r="21236" ht="15" customHeight="1"/>
    <row r="21237" ht="15" customHeight="1"/>
    <row r="21238" ht="15" customHeight="1"/>
    <row r="21239" ht="15" customHeight="1"/>
    <row r="21240" ht="15" customHeight="1"/>
    <row r="21241" ht="15" customHeight="1"/>
    <row r="21242" ht="15" customHeight="1"/>
    <row r="21243" ht="15" customHeight="1"/>
    <row r="21244" ht="15" customHeight="1"/>
    <row r="21245" ht="15" customHeight="1"/>
    <row r="21246" ht="15" customHeight="1"/>
    <row r="21247" ht="15" customHeight="1"/>
    <row r="21248" ht="15" customHeight="1"/>
    <row r="21249" ht="15" customHeight="1"/>
    <row r="21250" ht="15" customHeight="1"/>
    <row r="21251" ht="15" customHeight="1"/>
    <row r="21252" ht="15" customHeight="1"/>
    <row r="21253" ht="15" customHeight="1"/>
    <row r="21254" ht="15" customHeight="1"/>
    <row r="21255" ht="15" customHeight="1"/>
    <row r="21256" ht="15" customHeight="1"/>
    <row r="21257" ht="15" customHeight="1"/>
    <row r="21258" ht="15" customHeight="1"/>
    <row r="21259" ht="15" customHeight="1"/>
    <row r="21260" ht="15" customHeight="1"/>
    <row r="21261" ht="15" customHeight="1"/>
    <row r="21262" ht="15" customHeight="1"/>
    <row r="21263" ht="15" customHeight="1"/>
    <row r="21264" ht="15" customHeight="1"/>
    <row r="21265" ht="15" customHeight="1"/>
    <row r="21266" ht="15" customHeight="1"/>
    <row r="21267" ht="15" customHeight="1"/>
    <row r="21268" ht="15" customHeight="1"/>
    <row r="21269" ht="15" customHeight="1"/>
    <row r="21270" ht="15" customHeight="1"/>
    <row r="21271" ht="15" customHeight="1"/>
    <row r="21272" ht="15" customHeight="1"/>
    <row r="21273" ht="15" customHeight="1"/>
    <row r="21274" ht="15" customHeight="1"/>
    <row r="21275" ht="15" customHeight="1"/>
    <row r="21276" ht="15" customHeight="1"/>
    <row r="21277" ht="15" customHeight="1"/>
    <row r="21278" ht="15" customHeight="1"/>
    <row r="21279" ht="15" customHeight="1"/>
    <row r="21280" ht="15" customHeight="1"/>
    <row r="21281" ht="15" customHeight="1"/>
    <row r="21282" ht="15" customHeight="1"/>
    <row r="21283" ht="15" customHeight="1"/>
    <row r="21284" ht="15" customHeight="1"/>
    <row r="21285" ht="15" customHeight="1"/>
    <row r="21286" ht="15" customHeight="1"/>
    <row r="21287" ht="15" customHeight="1"/>
    <row r="21288" ht="15" customHeight="1"/>
    <row r="21289" ht="15" customHeight="1"/>
    <row r="21290" ht="15" customHeight="1"/>
    <row r="21291" ht="15" customHeight="1"/>
    <row r="21292" ht="15" customHeight="1"/>
    <row r="21293" ht="15" customHeight="1"/>
    <row r="21294" ht="15" customHeight="1"/>
    <row r="21295" ht="15" customHeight="1"/>
    <row r="21296" ht="15" customHeight="1"/>
    <row r="21297" ht="15" customHeight="1"/>
    <row r="21298" ht="15" customHeight="1"/>
    <row r="21299" ht="15" customHeight="1"/>
    <row r="21300" ht="15" customHeight="1"/>
    <row r="21301" ht="15" customHeight="1"/>
    <row r="21302" ht="15" customHeight="1"/>
    <row r="21303" ht="15" customHeight="1"/>
    <row r="21304" ht="15" customHeight="1"/>
    <row r="21305" ht="15" customHeight="1"/>
    <row r="21306" ht="15" customHeight="1"/>
    <row r="21307" ht="15" customHeight="1"/>
    <row r="21308" ht="15" customHeight="1"/>
    <row r="21309" ht="15" customHeight="1"/>
    <row r="21310" ht="15" customHeight="1"/>
    <row r="21311" ht="15" customHeight="1"/>
    <row r="21312" ht="15" customHeight="1"/>
    <row r="21313" ht="15" customHeight="1"/>
    <row r="21314" ht="15" customHeight="1"/>
    <row r="21315" ht="15" customHeight="1"/>
    <row r="21316" ht="15" customHeight="1"/>
    <row r="21317" ht="15" customHeight="1"/>
    <row r="21318" ht="15" customHeight="1"/>
    <row r="21319" ht="15" customHeight="1"/>
    <row r="21320" ht="15" customHeight="1"/>
    <row r="21321" ht="15" customHeight="1"/>
    <row r="21322" ht="15" customHeight="1"/>
    <row r="21323" ht="15" customHeight="1"/>
    <row r="21324" ht="15" customHeight="1"/>
    <row r="21325" ht="15" customHeight="1"/>
    <row r="21326" ht="15" customHeight="1"/>
    <row r="21327" ht="15" customHeight="1"/>
    <row r="21328" ht="15" customHeight="1"/>
    <row r="21329" ht="15" customHeight="1"/>
    <row r="21330" ht="15" customHeight="1"/>
    <row r="21331" ht="15" customHeight="1"/>
    <row r="21332" ht="15" customHeight="1"/>
    <row r="21333" ht="15" customHeight="1"/>
    <row r="21334" ht="15" customHeight="1"/>
    <row r="21335" ht="15" customHeight="1"/>
    <row r="21336" ht="15" customHeight="1"/>
    <row r="21337" ht="15" customHeight="1"/>
    <row r="21338" ht="15" customHeight="1"/>
    <row r="21339" ht="15" customHeight="1"/>
    <row r="21340" ht="15" customHeight="1"/>
    <row r="21341" ht="15" customHeight="1"/>
    <row r="21342" ht="15" customHeight="1"/>
    <row r="21343" ht="15" customHeight="1"/>
    <row r="21344" ht="15" customHeight="1"/>
    <row r="21345" ht="15" customHeight="1"/>
    <row r="21346" ht="15" customHeight="1"/>
    <row r="21347" ht="15" customHeight="1"/>
    <row r="21348" ht="15" customHeight="1"/>
    <row r="21349" ht="15" customHeight="1"/>
    <row r="21350" ht="15" customHeight="1"/>
    <row r="21351" ht="15" customHeight="1"/>
    <row r="21352" ht="15" customHeight="1"/>
    <row r="21353" ht="15" customHeight="1"/>
    <row r="21354" ht="15" customHeight="1"/>
    <row r="21355" ht="15" customHeight="1"/>
    <row r="21356" ht="15" customHeight="1"/>
    <row r="21357" ht="15" customHeight="1"/>
    <row r="21358" ht="15" customHeight="1"/>
    <row r="21359" ht="15" customHeight="1"/>
    <row r="21360" ht="15" customHeight="1"/>
    <row r="21361" ht="15" customHeight="1"/>
    <row r="21362" ht="15" customHeight="1"/>
    <row r="21363" ht="15" customHeight="1"/>
    <row r="21364" ht="15" customHeight="1"/>
    <row r="21365" ht="15" customHeight="1"/>
    <row r="21366" ht="15" customHeight="1"/>
    <row r="21367" ht="15" customHeight="1"/>
    <row r="21368" ht="15" customHeight="1"/>
    <row r="21369" ht="15" customHeight="1"/>
    <row r="21370" ht="15" customHeight="1"/>
    <row r="21371" ht="15" customHeight="1"/>
    <row r="21372" ht="15" customHeight="1"/>
    <row r="21373" ht="15" customHeight="1"/>
    <row r="21374" ht="15" customHeight="1"/>
    <row r="21375" ht="15" customHeight="1"/>
    <row r="21376" ht="15" customHeight="1"/>
    <row r="21377" ht="15" customHeight="1"/>
    <row r="21378" ht="15" customHeight="1"/>
    <row r="21379" ht="15" customHeight="1"/>
    <row r="21380" ht="15" customHeight="1"/>
    <row r="21381" ht="15" customHeight="1"/>
    <row r="21382" ht="15" customHeight="1"/>
    <row r="21383" ht="15" customHeight="1"/>
    <row r="21384" ht="15" customHeight="1"/>
    <row r="21385" ht="15" customHeight="1"/>
    <row r="21386" ht="15" customHeight="1"/>
    <row r="21387" ht="15" customHeight="1"/>
    <row r="21388" ht="15" customHeight="1"/>
    <row r="21389" ht="15" customHeight="1"/>
    <row r="21390" ht="15" customHeight="1"/>
    <row r="21391" ht="15" customHeight="1"/>
    <row r="21392" ht="15" customHeight="1"/>
    <row r="21393" ht="15" customHeight="1"/>
    <row r="21394" ht="15" customHeight="1"/>
    <row r="21395" ht="15" customHeight="1"/>
    <row r="21396" ht="15" customHeight="1"/>
    <row r="21397" ht="15" customHeight="1"/>
    <row r="21398" ht="15" customHeight="1"/>
    <row r="21399" ht="15" customHeight="1"/>
    <row r="21400" ht="15" customHeight="1"/>
    <row r="21401" ht="15" customHeight="1"/>
    <row r="21402" ht="15" customHeight="1"/>
    <row r="21403" ht="15" customHeight="1"/>
    <row r="21404" ht="15" customHeight="1"/>
    <row r="21405" ht="15" customHeight="1"/>
    <row r="21406" ht="15" customHeight="1"/>
    <row r="21407" ht="15" customHeight="1"/>
    <row r="21408" ht="15" customHeight="1"/>
    <row r="21409" ht="15" customHeight="1"/>
    <row r="21410" ht="15" customHeight="1"/>
    <row r="21411" ht="15" customHeight="1"/>
    <row r="21412" ht="15" customHeight="1"/>
    <row r="21413" ht="15" customHeight="1"/>
    <row r="21414" ht="15" customHeight="1"/>
    <row r="21415" ht="15" customHeight="1"/>
    <row r="21416" ht="15" customHeight="1"/>
    <row r="21417" ht="15" customHeight="1"/>
    <row r="21418" ht="15" customHeight="1"/>
    <row r="21419" ht="15" customHeight="1"/>
    <row r="21420" ht="15" customHeight="1"/>
    <row r="21421" ht="15" customHeight="1"/>
    <row r="21422" ht="15" customHeight="1"/>
    <row r="21423" ht="15" customHeight="1"/>
    <row r="21424" ht="15" customHeight="1"/>
    <row r="21425" ht="15" customHeight="1"/>
    <row r="21426" ht="15" customHeight="1"/>
    <row r="21427" ht="15" customHeight="1"/>
    <row r="21428" ht="15" customHeight="1"/>
    <row r="21429" ht="15" customHeight="1"/>
    <row r="21430" ht="15" customHeight="1"/>
    <row r="21431" ht="15" customHeight="1"/>
    <row r="21432" ht="15" customHeight="1"/>
    <row r="21433" ht="15" customHeight="1"/>
    <row r="21434" ht="15" customHeight="1"/>
    <row r="21435" ht="15" customHeight="1"/>
    <row r="21436" ht="15" customHeight="1"/>
    <row r="21437" ht="15" customHeight="1"/>
    <row r="21438" ht="15" customHeight="1"/>
    <row r="21439" ht="15" customHeight="1"/>
    <row r="21440" ht="15" customHeight="1"/>
    <row r="21441" ht="15" customHeight="1"/>
    <row r="21442" ht="15" customHeight="1"/>
    <row r="21443" ht="15" customHeight="1"/>
    <row r="21444" ht="15" customHeight="1"/>
    <row r="21445" ht="15" customHeight="1"/>
    <row r="21446" ht="15" customHeight="1"/>
    <row r="21447" ht="15" customHeight="1"/>
    <row r="21448" ht="15" customHeight="1"/>
    <row r="21449" ht="15" customHeight="1"/>
    <row r="21450" ht="15" customHeight="1"/>
    <row r="21451" ht="15" customHeight="1"/>
    <row r="21452" ht="15" customHeight="1"/>
    <row r="21453" ht="15" customHeight="1"/>
    <row r="21454" ht="15" customHeight="1"/>
    <row r="21455" ht="15" customHeight="1"/>
    <row r="21456" ht="15" customHeight="1"/>
    <row r="21457" ht="15" customHeight="1"/>
    <row r="21458" ht="15" customHeight="1"/>
    <row r="21459" ht="15" customHeight="1"/>
    <row r="21460" ht="15" customHeight="1"/>
    <row r="21461" ht="15" customHeight="1"/>
    <row r="21462" ht="15" customHeight="1"/>
    <row r="21463" ht="15" customHeight="1"/>
    <row r="21464" ht="15" customHeight="1"/>
    <row r="21465" ht="15" customHeight="1"/>
    <row r="21466" ht="15" customHeight="1"/>
    <row r="21467" ht="15" customHeight="1"/>
    <row r="21468" ht="15" customHeight="1"/>
    <row r="21469" ht="15" customHeight="1"/>
    <row r="21470" ht="15" customHeight="1"/>
    <row r="21471" ht="15" customHeight="1"/>
    <row r="21472" ht="15" customHeight="1"/>
    <row r="21473" ht="15" customHeight="1"/>
    <row r="21474" ht="15" customHeight="1"/>
    <row r="21475" ht="15" customHeight="1"/>
    <row r="21476" ht="15" customHeight="1"/>
    <row r="21477" ht="15" customHeight="1"/>
    <row r="21478" ht="15" customHeight="1"/>
    <row r="21479" ht="15" customHeight="1"/>
    <row r="21480" ht="15" customHeight="1"/>
    <row r="21481" ht="15" customHeight="1"/>
    <row r="21482" ht="15" customHeight="1"/>
    <row r="21483" ht="15" customHeight="1"/>
    <row r="21484" ht="15" customHeight="1"/>
    <row r="21485" ht="15" customHeight="1"/>
    <row r="21486" ht="15" customHeight="1"/>
    <row r="21487" ht="15" customHeight="1"/>
    <row r="21488" ht="15" customHeight="1"/>
    <row r="21489" ht="15" customHeight="1"/>
    <row r="21490" ht="15" customHeight="1"/>
    <row r="21491" ht="15" customHeight="1"/>
    <row r="21492" ht="15" customHeight="1"/>
    <row r="21493" ht="15" customHeight="1"/>
    <row r="21494" ht="15" customHeight="1"/>
    <row r="21495" ht="15" customHeight="1"/>
    <row r="21496" ht="15" customHeight="1"/>
    <row r="21497" ht="15" customHeight="1"/>
    <row r="21498" ht="15" customHeight="1"/>
    <row r="21499" ht="15" customHeight="1"/>
    <row r="21500" ht="15" customHeight="1"/>
    <row r="21501" ht="15" customHeight="1"/>
    <row r="21502" ht="15" customHeight="1"/>
    <row r="21503" ht="15" customHeight="1"/>
    <row r="21504" ht="15" customHeight="1"/>
    <row r="21505" ht="15" customHeight="1"/>
    <row r="21506" ht="15" customHeight="1"/>
    <row r="21507" ht="15" customHeight="1"/>
    <row r="21508" ht="15" customHeight="1"/>
    <row r="21509" ht="15" customHeight="1"/>
    <row r="21510" ht="15" customHeight="1"/>
    <row r="21511" ht="15" customHeight="1"/>
    <row r="21512" ht="15" customHeight="1"/>
    <row r="21513" ht="15" customHeight="1"/>
    <row r="21514" ht="15" customHeight="1"/>
    <row r="21515" ht="15" customHeight="1"/>
    <row r="21516" ht="15" customHeight="1"/>
    <row r="21517" ht="15" customHeight="1"/>
    <row r="21518" ht="15" customHeight="1"/>
    <row r="21519" ht="15" customHeight="1"/>
    <row r="21520" ht="15" customHeight="1"/>
    <row r="21521" ht="15" customHeight="1"/>
    <row r="21522" ht="15" customHeight="1"/>
    <row r="21523" ht="15" customHeight="1"/>
    <row r="21524" ht="15" customHeight="1"/>
    <row r="21525" ht="15" customHeight="1"/>
    <row r="21526" ht="15" customHeight="1"/>
    <row r="21527" ht="15" customHeight="1"/>
    <row r="21528" ht="15" customHeight="1"/>
    <row r="21529" ht="15" customHeight="1"/>
    <row r="21530" ht="15" customHeight="1"/>
    <row r="21531" ht="15" customHeight="1"/>
    <row r="21532" ht="15" customHeight="1"/>
    <row r="21533" ht="15" customHeight="1"/>
    <row r="21534" ht="15" customHeight="1"/>
    <row r="21535" ht="15" customHeight="1"/>
    <row r="21536" ht="15" customHeight="1"/>
    <row r="21537" ht="15" customHeight="1"/>
    <row r="21538" ht="15" customHeight="1"/>
    <row r="21539" ht="15" customHeight="1"/>
    <row r="21540" ht="15" customHeight="1"/>
    <row r="21541" ht="15" customHeight="1"/>
    <row r="21542" ht="15" customHeight="1"/>
    <row r="21543" ht="15" customHeight="1"/>
    <row r="21544" ht="15" customHeight="1"/>
    <row r="21545" ht="15" customHeight="1"/>
    <row r="21546" ht="15" customHeight="1"/>
    <row r="21547" ht="15" customHeight="1"/>
    <row r="21548" ht="15" customHeight="1"/>
    <row r="21549" ht="15" customHeight="1"/>
    <row r="21550" ht="15" customHeight="1"/>
    <row r="21551" ht="15" customHeight="1"/>
    <row r="21552" ht="15" customHeight="1"/>
    <row r="21553" ht="15" customHeight="1"/>
    <row r="21554" ht="15" customHeight="1"/>
    <row r="21555" ht="15" customHeight="1"/>
    <row r="21556" ht="15" customHeight="1"/>
    <row r="21557" ht="15" customHeight="1"/>
    <row r="21558" ht="15" customHeight="1"/>
    <row r="21559" ht="15" customHeight="1"/>
    <row r="21560" ht="15" customHeight="1"/>
    <row r="21561" ht="15" customHeight="1"/>
    <row r="21562" ht="15" customHeight="1"/>
    <row r="21563" ht="15" customHeight="1"/>
    <row r="21564" ht="15" customHeight="1"/>
    <row r="21565" ht="15" customHeight="1"/>
    <row r="21566" ht="15" customHeight="1"/>
    <row r="21567" ht="15" customHeight="1"/>
    <row r="21568" ht="15" customHeight="1"/>
    <row r="21569" ht="15" customHeight="1"/>
    <row r="21570" ht="15" customHeight="1"/>
    <row r="21571" ht="15" customHeight="1"/>
    <row r="21572" ht="15" customHeight="1"/>
    <row r="21573" ht="15" customHeight="1"/>
    <row r="21574" ht="15" customHeight="1"/>
    <row r="21575" ht="15" customHeight="1"/>
    <row r="21576" ht="15" customHeight="1"/>
    <row r="21577" ht="15" customHeight="1"/>
    <row r="21578" ht="15" customHeight="1"/>
    <row r="21579" ht="15" customHeight="1"/>
    <row r="21580" ht="15" customHeight="1"/>
    <row r="21581" ht="15" customHeight="1"/>
    <row r="21582" ht="15" customHeight="1"/>
    <row r="21583" ht="15" customHeight="1"/>
    <row r="21584" ht="15" customHeight="1"/>
    <row r="21585" ht="15" customHeight="1"/>
    <row r="21586" ht="15" customHeight="1"/>
    <row r="21587" ht="15" customHeight="1"/>
    <row r="21588" ht="15" customHeight="1"/>
    <row r="21589" ht="15" customHeight="1"/>
    <row r="21590" ht="15" customHeight="1"/>
    <row r="21591" ht="15" customHeight="1"/>
    <row r="21592" ht="15" customHeight="1"/>
    <row r="21593" ht="15" customHeight="1"/>
    <row r="21594" ht="15" customHeight="1"/>
    <row r="21595" ht="15" customHeight="1"/>
    <row r="21596" ht="15" customHeight="1"/>
    <row r="21597" ht="15" customHeight="1"/>
    <row r="21598" ht="15" customHeight="1"/>
    <row r="21599" ht="15" customHeight="1"/>
    <row r="21600" ht="15" customHeight="1"/>
    <row r="21601" ht="15" customHeight="1"/>
    <row r="21602" ht="15" customHeight="1"/>
    <row r="21603" ht="15" customHeight="1"/>
    <row r="21604" ht="15" customHeight="1"/>
    <row r="21605" ht="15" customHeight="1"/>
    <row r="21606" ht="15" customHeight="1"/>
    <row r="21607" ht="15" customHeight="1"/>
    <row r="21608" ht="15" customHeight="1"/>
    <row r="21609" ht="15" customHeight="1"/>
    <row r="21610" ht="15" customHeight="1"/>
    <row r="21611" ht="15" customHeight="1"/>
    <row r="21612" ht="15" customHeight="1"/>
    <row r="21613" ht="15" customHeight="1"/>
    <row r="21614" ht="15" customHeight="1"/>
    <row r="21615" ht="15" customHeight="1"/>
    <row r="21616" ht="15" customHeight="1"/>
    <row r="21617" ht="15" customHeight="1"/>
    <row r="21618" ht="15" customHeight="1"/>
    <row r="21619" ht="15" customHeight="1"/>
    <row r="21620" ht="15" customHeight="1"/>
    <row r="21621" ht="15" customHeight="1"/>
    <row r="21622" ht="15" customHeight="1"/>
    <row r="21623" ht="15" customHeight="1"/>
    <row r="21624" ht="15" customHeight="1"/>
    <row r="21625" ht="15" customHeight="1"/>
    <row r="21626" ht="15" customHeight="1"/>
    <row r="21627" ht="15" customHeight="1"/>
    <row r="21628" ht="15" customHeight="1"/>
    <row r="21629" ht="15" customHeight="1"/>
    <row r="21630" ht="15" customHeight="1"/>
    <row r="21631" ht="15" customHeight="1"/>
    <row r="21632" ht="15" customHeight="1"/>
    <row r="21633" ht="15" customHeight="1"/>
    <row r="21634" ht="15" customHeight="1"/>
    <row r="21635" ht="15" customHeight="1"/>
    <row r="21636" ht="15" customHeight="1"/>
    <row r="21637" ht="15" customHeight="1"/>
    <row r="21638" ht="15" customHeight="1"/>
    <row r="21639" ht="15" customHeight="1"/>
    <row r="21640" ht="15" customHeight="1"/>
    <row r="21641" ht="15" customHeight="1"/>
    <row r="21642" ht="15" customHeight="1"/>
    <row r="21643" ht="15" customHeight="1"/>
    <row r="21644" ht="15" customHeight="1"/>
    <row r="21645" ht="15" customHeight="1"/>
    <row r="21646" ht="15" customHeight="1"/>
    <row r="21647" ht="15" customHeight="1"/>
    <row r="21648" ht="15" customHeight="1"/>
    <row r="21649" ht="15" customHeight="1"/>
    <row r="21650" ht="15" customHeight="1"/>
    <row r="21651" ht="15" customHeight="1"/>
    <row r="21652" ht="15" customHeight="1"/>
    <row r="21653" ht="15" customHeight="1"/>
    <row r="21654" ht="15" customHeight="1"/>
    <row r="21655" ht="15" customHeight="1"/>
    <row r="21656" ht="15" customHeight="1"/>
    <row r="21657" ht="15" customHeight="1"/>
    <row r="21658" ht="15" customHeight="1"/>
    <row r="21659" ht="15" customHeight="1"/>
    <row r="21660" ht="15" customHeight="1"/>
    <row r="21661" ht="15" customHeight="1"/>
    <row r="21662" ht="15" customHeight="1"/>
    <row r="21663" ht="15" customHeight="1"/>
    <row r="21664" ht="15" customHeight="1"/>
    <row r="21665" ht="15" customHeight="1"/>
    <row r="21666" ht="15" customHeight="1"/>
    <row r="21667" ht="15" customHeight="1"/>
    <row r="21668" ht="15" customHeight="1"/>
    <row r="21669" ht="15" customHeight="1"/>
    <row r="21670" ht="15" customHeight="1"/>
    <row r="21671" ht="15" customHeight="1"/>
    <row r="21672" ht="15" customHeight="1"/>
    <row r="21673" ht="15" customHeight="1"/>
    <row r="21674" ht="15" customHeight="1"/>
    <row r="21675" ht="15" customHeight="1"/>
    <row r="21676" ht="15" customHeight="1"/>
    <row r="21677" ht="15" customHeight="1"/>
    <row r="21678" ht="15" customHeight="1"/>
    <row r="21679" ht="15" customHeight="1"/>
    <row r="21680" ht="15" customHeight="1"/>
    <row r="21681" ht="15" customHeight="1"/>
    <row r="21682" ht="15" customHeight="1"/>
    <row r="21683" ht="15" customHeight="1"/>
    <row r="21684" ht="15" customHeight="1"/>
    <row r="21685" ht="15" customHeight="1"/>
    <row r="21686" ht="15" customHeight="1"/>
    <row r="21687" ht="15" customHeight="1"/>
    <row r="21688" ht="15" customHeight="1"/>
    <row r="21689" ht="15" customHeight="1"/>
    <row r="21690" ht="15" customHeight="1"/>
    <row r="21691" ht="15" customHeight="1"/>
    <row r="21692" ht="15" customHeight="1"/>
    <row r="21693" ht="15" customHeight="1"/>
    <row r="21694" ht="15" customHeight="1"/>
    <row r="21695" ht="15" customHeight="1"/>
    <row r="21696" ht="15" customHeight="1"/>
    <row r="21697" ht="15" customHeight="1"/>
    <row r="21698" ht="15" customHeight="1"/>
    <row r="21699" ht="15" customHeight="1"/>
    <row r="21700" ht="15" customHeight="1"/>
    <row r="21701" ht="15" customHeight="1"/>
    <row r="21702" ht="15" customHeight="1"/>
    <row r="21703" ht="15" customHeight="1"/>
    <row r="21704" ht="15" customHeight="1"/>
    <row r="21705" ht="15" customHeight="1"/>
    <row r="21706" ht="15" customHeight="1"/>
    <row r="21707" ht="15" customHeight="1"/>
    <row r="21708" ht="15" customHeight="1"/>
    <row r="21709" ht="15" customHeight="1"/>
    <row r="21710" ht="15" customHeight="1"/>
    <row r="21711" ht="15" customHeight="1"/>
    <row r="21712" ht="15" customHeight="1"/>
    <row r="21713" ht="15" customHeight="1"/>
    <row r="21714" ht="15" customHeight="1"/>
    <row r="21715" ht="15" customHeight="1"/>
    <row r="21716" ht="15" customHeight="1"/>
    <row r="21717" ht="15" customHeight="1"/>
    <row r="21718" ht="15" customHeight="1"/>
    <row r="21719" ht="15" customHeight="1"/>
    <row r="21720" ht="15" customHeight="1"/>
    <row r="21721" ht="15" customHeight="1"/>
    <row r="21722" ht="15" customHeight="1"/>
    <row r="21723" ht="15" customHeight="1"/>
    <row r="21724" ht="15" customHeight="1"/>
    <row r="21725" ht="15" customHeight="1"/>
    <row r="21726" ht="15" customHeight="1"/>
    <row r="21727" ht="15" customHeight="1"/>
    <row r="21728" ht="15" customHeight="1"/>
    <row r="21729" ht="15" customHeight="1"/>
    <row r="21730" ht="15" customHeight="1"/>
    <row r="21731" ht="15" customHeight="1"/>
    <row r="21732" ht="15" customHeight="1"/>
    <row r="21733" ht="15" customHeight="1"/>
    <row r="21734" ht="15" customHeight="1"/>
    <row r="21735" ht="15" customHeight="1"/>
    <row r="21736" ht="15" customHeight="1"/>
    <row r="21737" ht="15" customHeight="1"/>
    <row r="21738" ht="15" customHeight="1"/>
    <row r="21739" ht="15" customHeight="1"/>
    <row r="21740" ht="15" customHeight="1"/>
    <row r="21741" ht="15" customHeight="1"/>
    <row r="21742" ht="15" customHeight="1"/>
    <row r="21743" ht="15" customHeight="1"/>
    <row r="21744" ht="15" customHeight="1"/>
    <row r="21745" ht="15" customHeight="1"/>
    <row r="21746" ht="15" customHeight="1"/>
    <row r="21747" ht="15" customHeight="1"/>
    <row r="21748" ht="15" customHeight="1"/>
    <row r="21749" ht="15" customHeight="1"/>
    <row r="21750" ht="15" customHeight="1"/>
    <row r="21751" ht="15" customHeight="1"/>
    <row r="21752" ht="15" customHeight="1"/>
    <row r="21753" ht="15" customHeight="1"/>
    <row r="21754" ht="15" customHeight="1"/>
    <row r="21755" ht="15" customHeight="1"/>
    <row r="21756" ht="15" customHeight="1"/>
    <row r="21757" ht="15" customHeight="1"/>
    <row r="21758" ht="15" customHeight="1"/>
    <row r="21759" ht="15" customHeight="1"/>
    <row r="21760" ht="15" customHeight="1"/>
    <row r="21761" ht="15" customHeight="1"/>
    <row r="21762" ht="15" customHeight="1"/>
    <row r="21763" ht="15" customHeight="1"/>
    <row r="21764" ht="15" customHeight="1"/>
    <row r="21765" ht="15" customHeight="1"/>
    <row r="21766" ht="15" customHeight="1"/>
    <row r="21767" ht="15" customHeight="1"/>
    <row r="21768" ht="15" customHeight="1"/>
    <row r="21769" ht="15" customHeight="1"/>
    <row r="21770" ht="15" customHeight="1"/>
    <row r="21771" ht="15" customHeight="1"/>
    <row r="21772" ht="15" customHeight="1"/>
    <row r="21773" ht="15" customHeight="1"/>
    <row r="21774" ht="15" customHeight="1"/>
    <row r="21775" ht="15" customHeight="1"/>
    <row r="21776" ht="15" customHeight="1"/>
    <row r="21777" ht="15" customHeight="1"/>
    <row r="21778" ht="15" customHeight="1"/>
    <row r="21779" ht="15" customHeight="1"/>
    <row r="21780" ht="15" customHeight="1"/>
    <row r="21781" ht="15" customHeight="1"/>
    <row r="21782" ht="15" customHeight="1"/>
    <row r="21783" ht="15" customHeight="1"/>
    <row r="21784" ht="15" customHeight="1"/>
    <row r="21785" ht="15" customHeight="1"/>
    <row r="21786" ht="15" customHeight="1"/>
    <row r="21787" ht="15" customHeight="1"/>
    <row r="21788" ht="15" customHeight="1"/>
    <row r="21789" ht="15" customHeight="1"/>
    <row r="21790" ht="15" customHeight="1"/>
    <row r="21791" ht="15" customHeight="1"/>
    <row r="21792" ht="15" customHeight="1"/>
    <row r="21793" ht="15" customHeight="1"/>
    <row r="21794" ht="15" customHeight="1"/>
    <row r="21795" ht="15" customHeight="1"/>
    <row r="21796" ht="15" customHeight="1"/>
    <row r="21797" ht="15" customHeight="1"/>
    <row r="21798" ht="15" customHeight="1"/>
    <row r="21799" ht="15" customHeight="1"/>
    <row r="21800" ht="15" customHeight="1"/>
    <row r="21801" ht="15" customHeight="1"/>
    <row r="21802" ht="15" customHeight="1"/>
    <row r="21803" ht="15" customHeight="1"/>
    <row r="21804" ht="15" customHeight="1"/>
    <row r="21805" ht="15" customHeight="1"/>
    <row r="21806" ht="15" customHeight="1"/>
    <row r="21807" ht="15" customHeight="1"/>
    <row r="21808" ht="15" customHeight="1"/>
    <row r="21809" ht="15" customHeight="1"/>
    <row r="21810" ht="15" customHeight="1"/>
    <row r="21811" ht="15" customHeight="1"/>
    <row r="21812" ht="15" customHeight="1"/>
    <row r="21813" ht="15" customHeight="1"/>
    <row r="21814" ht="15" customHeight="1"/>
    <row r="21815" ht="15" customHeight="1"/>
    <row r="21816" ht="15" customHeight="1"/>
    <row r="21817" ht="15" customHeight="1"/>
    <row r="21818" ht="15" customHeight="1"/>
    <row r="21819" ht="15" customHeight="1"/>
    <row r="21820" ht="15" customHeight="1"/>
    <row r="21821" ht="15" customHeight="1"/>
    <row r="21822" ht="15" customHeight="1"/>
    <row r="21823" ht="15" customHeight="1"/>
    <row r="21824" ht="15" customHeight="1"/>
    <row r="21825" ht="15" customHeight="1"/>
    <row r="21826" ht="15" customHeight="1"/>
    <row r="21827" ht="15" customHeight="1"/>
    <row r="21828" ht="15" customHeight="1"/>
    <row r="21829" ht="15" customHeight="1"/>
    <row r="21830" ht="15" customHeight="1"/>
    <row r="21831" ht="15" customHeight="1"/>
    <row r="21832" ht="15" customHeight="1"/>
    <row r="21833" ht="15" customHeight="1"/>
    <row r="21834" ht="15" customHeight="1"/>
    <row r="21835" ht="15" customHeight="1"/>
    <row r="21836" ht="15" customHeight="1"/>
    <row r="21837" ht="15" customHeight="1"/>
    <row r="21838" ht="15" customHeight="1"/>
    <row r="21839" ht="15" customHeight="1"/>
    <row r="21840" ht="15" customHeight="1"/>
    <row r="21841" ht="15" customHeight="1"/>
    <row r="21842" ht="15" customHeight="1"/>
    <row r="21843" ht="15" customHeight="1"/>
    <row r="21844" ht="15" customHeight="1"/>
    <row r="21845" ht="15" customHeight="1"/>
    <row r="21846" ht="15" customHeight="1"/>
    <row r="21847" ht="15" customHeight="1"/>
    <row r="21848" ht="15" customHeight="1"/>
    <row r="21849" ht="15" customHeight="1"/>
    <row r="21850" ht="15" customHeight="1"/>
    <row r="21851" ht="15" customHeight="1"/>
    <row r="21852" ht="15" customHeight="1"/>
    <row r="21853" ht="15" customHeight="1"/>
    <row r="21854" ht="15" customHeight="1"/>
    <row r="21855" ht="15" customHeight="1"/>
    <row r="21856" ht="15" customHeight="1"/>
    <row r="21857" ht="15" customHeight="1"/>
    <row r="21858" ht="15" customHeight="1"/>
    <row r="21859" ht="15" customHeight="1"/>
    <row r="21860" ht="15" customHeight="1"/>
    <row r="21861" ht="15" customHeight="1"/>
    <row r="21862" ht="15" customHeight="1"/>
    <row r="21863" ht="15" customHeight="1"/>
    <row r="21864" ht="15" customHeight="1"/>
    <row r="21865" ht="15" customHeight="1"/>
    <row r="21866" ht="15" customHeight="1"/>
    <row r="21867" ht="15" customHeight="1"/>
    <row r="21868" ht="15" customHeight="1"/>
    <row r="21869" ht="15" customHeight="1"/>
    <row r="21870" ht="15" customHeight="1"/>
    <row r="21871" ht="15" customHeight="1"/>
    <row r="21872" ht="15" customHeight="1"/>
    <row r="21873" ht="15" customHeight="1"/>
    <row r="21874" ht="15" customHeight="1"/>
    <row r="21875" ht="15" customHeight="1"/>
    <row r="21876" ht="15" customHeight="1"/>
    <row r="21877" ht="15" customHeight="1"/>
    <row r="21878" ht="15" customHeight="1"/>
    <row r="21879" ht="15" customHeight="1"/>
    <row r="21880" ht="15" customHeight="1"/>
    <row r="21881" ht="15" customHeight="1"/>
    <row r="21882" ht="15" customHeight="1"/>
    <row r="21883" ht="15" customHeight="1"/>
    <row r="21884" ht="15" customHeight="1"/>
    <row r="21885" ht="15" customHeight="1"/>
    <row r="21886" ht="15" customHeight="1"/>
    <row r="21887" ht="15" customHeight="1"/>
    <row r="21888" ht="15" customHeight="1"/>
    <row r="21889" ht="15" customHeight="1"/>
    <row r="21890" ht="15" customHeight="1"/>
    <row r="21891" ht="15" customHeight="1"/>
    <row r="21892" ht="15" customHeight="1"/>
    <row r="21893" ht="15" customHeight="1"/>
    <row r="21894" ht="15" customHeight="1"/>
    <row r="21895" ht="15" customHeight="1"/>
    <row r="21896" ht="15" customHeight="1"/>
    <row r="21897" ht="15" customHeight="1"/>
    <row r="21898" ht="15" customHeight="1"/>
    <row r="21899" ht="15" customHeight="1"/>
    <row r="21900" ht="15" customHeight="1"/>
    <row r="21901" ht="15" customHeight="1"/>
    <row r="21902" ht="15" customHeight="1"/>
    <row r="21903" ht="15" customHeight="1"/>
    <row r="21904" ht="15" customHeight="1"/>
    <row r="21905" ht="15" customHeight="1"/>
    <row r="21906" ht="15" customHeight="1"/>
    <row r="21907" ht="15" customHeight="1"/>
    <row r="21908" ht="15" customHeight="1"/>
    <row r="21909" ht="15" customHeight="1"/>
    <row r="21910" ht="15" customHeight="1"/>
    <row r="21911" ht="15" customHeight="1"/>
    <row r="21912" ht="15" customHeight="1"/>
    <row r="21913" ht="15" customHeight="1"/>
    <row r="21914" ht="15" customHeight="1"/>
    <row r="21915" ht="15" customHeight="1"/>
    <row r="21916" ht="15" customHeight="1"/>
    <row r="21917" ht="15" customHeight="1"/>
    <row r="21918" ht="15" customHeight="1"/>
    <row r="21919" ht="15" customHeight="1"/>
    <row r="21920" ht="15" customHeight="1"/>
    <row r="21921" ht="15" customHeight="1"/>
    <row r="21922" ht="15" customHeight="1"/>
    <row r="21923" ht="15" customHeight="1"/>
    <row r="21924" ht="15" customHeight="1"/>
    <row r="21925" ht="15" customHeight="1"/>
    <row r="21926" ht="15" customHeight="1"/>
    <row r="21927" ht="15" customHeight="1"/>
    <row r="21928" ht="15" customHeight="1"/>
    <row r="21929" ht="15" customHeight="1"/>
    <row r="21930" ht="15" customHeight="1"/>
    <row r="21931" ht="15" customHeight="1"/>
    <row r="21932" ht="15" customHeight="1"/>
    <row r="21933" ht="15" customHeight="1"/>
    <row r="21934" ht="15" customHeight="1"/>
    <row r="21935" ht="15" customHeight="1"/>
    <row r="21936" ht="15" customHeight="1"/>
    <row r="21937" ht="15" customHeight="1"/>
    <row r="21938" ht="15" customHeight="1"/>
    <row r="21939" ht="15" customHeight="1"/>
    <row r="21940" ht="15" customHeight="1"/>
    <row r="21941" ht="15" customHeight="1"/>
    <row r="21942" ht="15" customHeight="1"/>
    <row r="21943" ht="15" customHeight="1"/>
    <row r="21944" ht="15" customHeight="1"/>
    <row r="21945" ht="15" customHeight="1"/>
    <row r="21946" ht="15" customHeight="1"/>
    <row r="21947" ht="15" customHeight="1"/>
    <row r="21948" ht="15" customHeight="1"/>
    <row r="21949" ht="15" customHeight="1"/>
    <row r="21950" ht="15" customHeight="1"/>
    <row r="21951" ht="15" customHeight="1"/>
    <row r="21952" ht="15" customHeight="1"/>
    <row r="21953" ht="15" customHeight="1"/>
    <row r="21954" ht="15" customHeight="1"/>
    <row r="21955" ht="15" customHeight="1"/>
    <row r="21956" ht="15" customHeight="1"/>
    <row r="21957" ht="15" customHeight="1"/>
    <row r="21958" ht="15" customHeight="1"/>
    <row r="21959" ht="15" customHeight="1"/>
    <row r="21960" ht="15" customHeight="1"/>
    <row r="21961" ht="15" customHeight="1"/>
    <row r="21962" ht="15" customHeight="1"/>
    <row r="21963" ht="15" customHeight="1"/>
    <row r="21964" ht="15" customHeight="1"/>
    <row r="21965" ht="15" customHeight="1"/>
    <row r="21966" ht="15" customHeight="1"/>
    <row r="21967" ht="15" customHeight="1"/>
    <row r="21968" ht="15" customHeight="1"/>
    <row r="21969" ht="15" customHeight="1"/>
    <row r="21970" ht="15" customHeight="1"/>
    <row r="21971" ht="15" customHeight="1"/>
    <row r="21972" ht="15" customHeight="1"/>
    <row r="21973" ht="15" customHeight="1"/>
    <row r="21974" ht="15" customHeight="1"/>
    <row r="21975" ht="15" customHeight="1"/>
    <row r="21976" ht="15" customHeight="1"/>
    <row r="21977" ht="15" customHeight="1"/>
    <row r="21978" ht="15" customHeight="1"/>
    <row r="21979" ht="15" customHeight="1"/>
    <row r="21980" ht="15" customHeight="1"/>
    <row r="21981" ht="15" customHeight="1"/>
    <row r="21982" ht="15" customHeight="1"/>
    <row r="21983" ht="15" customHeight="1"/>
    <row r="21984" ht="15" customHeight="1"/>
    <row r="21985" ht="15" customHeight="1"/>
    <row r="21986" ht="15" customHeight="1"/>
    <row r="21987" ht="15" customHeight="1"/>
    <row r="21988" ht="15" customHeight="1"/>
    <row r="21989" ht="15" customHeight="1"/>
    <row r="21990" ht="15" customHeight="1"/>
    <row r="21991" ht="15" customHeight="1"/>
    <row r="21992" ht="15" customHeight="1"/>
    <row r="21993" ht="15" customHeight="1"/>
    <row r="21994" ht="15" customHeight="1"/>
    <row r="21995" ht="15" customHeight="1"/>
    <row r="21996" ht="15" customHeight="1"/>
    <row r="21997" ht="15" customHeight="1"/>
    <row r="21998" ht="15" customHeight="1"/>
    <row r="21999" ht="15" customHeight="1"/>
    <row r="22000" ht="15" customHeight="1"/>
    <row r="22001" ht="15" customHeight="1"/>
    <row r="22002" ht="15" customHeight="1"/>
    <row r="22003" ht="15" customHeight="1"/>
    <row r="22004" ht="15" customHeight="1"/>
    <row r="22005" ht="15" customHeight="1"/>
    <row r="22006" ht="15" customHeight="1"/>
    <row r="22007" ht="15" customHeight="1"/>
    <row r="22008" ht="15" customHeight="1"/>
    <row r="22009" ht="15" customHeight="1"/>
    <row r="22010" ht="15" customHeight="1"/>
    <row r="22011" ht="15" customHeight="1"/>
    <row r="22012" ht="15" customHeight="1"/>
    <row r="22013" ht="15" customHeight="1"/>
    <row r="22014" ht="15" customHeight="1"/>
    <row r="22015" ht="15" customHeight="1"/>
    <row r="22016" ht="15" customHeight="1"/>
    <row r="22017" ht="15" customHeight="1"/>
    <row r="22018" ht="15" customHeight="1"/>
    <row r="22019" ht="15" customHeight="1"/>
    <row r="22020" ht="15" customHeight="1"/>
    <row r="22021" ht="15" customHeight="1"/>
    <row r="22022" ht="15" customHeight="1"/>
    <row r="22023" ht="15" customHeight="1"/>
    <row r="22024" ht="15" customHeight="1"/>
    <row r="22025" ht="15" customHeight="1"/>
    <row r="22026" ht="15" customHeight="1"/>
    <row r="22027" ht="15" customHeight="1"/>
    <row r="22028" ht="15" customHeight="1"/>
    <row r="22029" ht="15" customHeight="1"/>
    <row r="22030" ht="15" customHeight="1"/>
    <row r="22031" ht="15" customHeight="1"/>
    <row r="22032" ht="15" customHeight="1"/>
    <row r="22033" ht="15" customHeight="1"/>
    <row r="22034" ht="15" customHeight="1"/>
    <row r="22035" ht="15" customHeight="1"/>
    <row r="22036" ht="15" customHeight="1"/>
    <row r="22037" ht="15" customHeight="1"/>
    <row r="22038" ht="15" customHeight="1"/>
    <row r="22039" ht="15" customHeight="1"/>
    <row r="22040" ht="15" customHeight="1"/>
    <row r="22041" ht="15" customHeight="1"/>
    <row r="22042" ht="15" customHeight="1"/>
    <row r="22043" ht="15" customHeight="1"/>
    <row r="22044" ht="15" customHeight="1"/>
    <row r="22045" ht="15" customHeight="1"/>
    <row r="22046" ht="15" customHeight="1"/>
    <row r="22047" ht="15" customHeight="1"/>
    <row r="22048" ht="15" customHeight="1"/>
    <row r="22049" ht="15" customHeight="1"/>
    <row r="22050" ht="15" customHeight="1"/>
    <row r="22051" ht="15" customHeight="1"/>
    <row r="22052" ht="15" customHeight="1"/>
    <row r="22053" ht="15" customHeight="1"/>
    <row r="22054" ht="15" customHeight="1"/>
    <row r="22055" ht="15" customHeight="1"/>
    <row r="22056" ht="15" customHeight="1"/>
    <row r="22057" ht="15" customHeight="1"/>
    <row r="22058" ht="15" customHeight="1"/>
    <row r="22059" ht="15" customHeight="1"/>
    <row r="22060" ht="15" customHeight="1"/>
    <row r="22061" ht="15" customHeight="1"/>
    <row r="22062" ht="15" customHeight="1"/>
    <row r="22063" ht="15" customHeight="1"/>
    <row r="22064" ht="15" customHeight="1"/>
    <row r="22065" ht="15" customHeight="1"/>
    <row r="22066" ht="15" customHeight="1"/>
    <row r="22067" ht="15" customHeight="1"/>
    <row r="22068" ht="15" customHeight="1"/>
    <row r="22069" ht="15" customHeight="1"/>
    <row r="22070" ht="15" customHeight="1"/>
    <row r="22071" ht="15" customHeight="1"/>
    <row r="22072" ht="15" customHeight="1"/>
    <row r="22073" ht="15" customHeight="1"/>
    <row r="22074" ht="15" customHeight="1"/>
    <row r="22075" ht="15" customHeight="1"/>
    <row r="22076" ht="15" customHeight="1"/>
    <row r="22077" ht="15" customHeight="1"/>
    <row r="22078" ht="15" customHeight="1"/>
    <row r="22079" ht="15" customHeight="1"/>
    <row r="22080" ht="15" customHeight="1"/>
    <row r="22081" ht="15" customHeight="1"/>
    <row r="22082" ht="15" customHeight="1"/>
    <row r="22083" ht="15" customHeight="1"/>
    <row r="22084" ht="15" customHeight="1"/>
    <row r="22085" ht="15" customHeight="1"/>
    <row r="22086" ht="15" customHeight="1"/>
    <row r="22087" ht="15" customHeight="1"/>
    <row r="22088" ht="15" customHeight="1"/>
    <row r="22089" ht="15" customHeight="1"/>
    <row r="22090" ht="15" customHeight="1"/>
    <row r="22091" ht="15" customHeight="1"/>
    <row r="22092" ht="15" customHeight="1"/>
    <row r="22093" ht="15" customHeight="1"/>
    <row r="22094" ht="15" customHeight="1"/>
    <row r="22095" ht="15" customHeight="1"/>
    <row r="22096" ht="15" customHeight="1"/>
    <row r="22097" ht="15" customHeight="1"/>
    <row r="22098" ht="15" customHeight="1"/>
    <row r="22099" ht="15" customHeight="1"/>
    <row r="22100" ht="15" customHeight="1"/>
    <row r="22101" ht="15" customHeight="1"/>
    <row r="22102" ht="15" customHeight="1"/>
    <row r="22103" ht="15" customHeight="1"/>
    <row r="22104" ht="15" customHeight="1"/>
    <row r="22105" ht="15" customHeight="1"/>
    <row r="22106" ht="15" customHeight="1"/>
    <row r="22107" ht="15" customHeight="1"/>
    <row r="22108" ht="15" customHeight="1"/>
    <row r="22109" ht="15" customHeight="1"/>
    <row r="22110" ht="15" customHeight="1"/>
    <row r="22111" ht="15" customHeight="1"/>
    <row r="22112" ht="15" customHeight="1"/>
    <row r="22113" ht="15" customHeight="1"/>
    <row r="22114" ht="15" customHeight="1"/>
    <row r="22115" ht="15" customHeight="1"/>
    <row r="22116" ht="15" customHeight="1"/>
    <row r="22117" ht="15" customHeight="1"/>
    <row r="22118" ht="15" customHeight="1"/>
    <row r="22119" ht="15" customHeight="1"/>
    <row r="22120" ht="15" customHeight="1"/>
    <row r="22121" ht="15" customHeight="1"/>
    <row r="22122" ht="15" customHeight="1"/>
    <row r="22123" ht="15" customHeight="1"/>
    <row r="22124" ht="15" customHeight="1"/>
    <row r="22125" ht="15" customHeight="1"/>
    <row r="22126" ht="15" customHeight="1"/>
    <row r="22127" ht="15" customHeight="1"/>
    <row r="22128" ht="15" customHeight="1"/>
    <row r="22129" ht="15" customHeight="1"/>
    <row r="22130" ht="15" customHeight="1"/>
    <row r="22131" ht="15" customHeight="1"/>
    <row r="22132" ht="15" customHeight="1"/>
    <row r="22133" ht="15" customHeight="1"/>
    <row r="22134" ht="15" customHeight="1"/>
    <row r="22135" ht="15" customHeight="1"/>
    <row r="22136" ht="15" customHeight="1"/>
    <row r="22137" ht="15" customHeight="1"/>
    <row r="22138" ht="15" customHeight="1"/>
    <row r="22139" ht="15" customHeight="1"/>
    <row r="22140" ht="15" customHeight="1"/>
    <row r="22141" ht="15" customHeight="1"/>
    <row r="22142" ht="15" customHeight="1"/>
    <row r="22143" ht="15" customHeight="1"/>
    <row r="22144" ht="15" customHeight="1"/>
    <row r="22145" ht="15" customHeight="1"/>
    <row r="22146" ht="15" customHeight="1"/>
    <row r="22147" ht="15" customHeight="1"/>
    <row r="22148" ht="15" customHeight="1"/>
    <row r="22149" ht="15" customHeight="1"/>
    <row r="22150" ht="15" customHeight="1"/>
    <row r="22151" ht="15" customHeight="1"/>
    <row r="22152" ht="15" customHeight="1"/>
    <row r="22153" ht="15" customHeight="1"/>
    <row r="22154" ht="15" customHeight="1"/>
    <row r="22155" ht="15" customHeight="1"/>
    <row r="22156" ht="15" customHeight="1"/>
    <row r="22157" ht="15" customHeight="1"/>
    <row r="22158" ht="15" customHeight="1"/>
    <row r="22159" ht="15" customHeight="1"/>
    <row r="22160" ht="15" customHeight="1"/>
    <row r="22161" ht="15" customHeight="1"/>
    <row r="22162" ht="15" customHeight="1"/>
    <row r="22163" ht="15" customHeight="1"/>
    <row r="22164" ht="15" customHeight="1"/>
    <row r="22165" ht="15" customHeight="1"/>
    <row r="22166" ht="15" customHeight="1"/>
    <row r="22167" ht="15" customHeight="1"/>
    <row r="22168" ht="15" customHeight="1"/>
    <row r="22169" ht="15" customHeight="1"/>
    <row r="22170" ht="15" customHeight="1"/>
    <row r="22171" ht="15" customHeight="1"/>
    <row r="22172" ht="15" customHeight="1"/>
    <row r="22173" ht="15" customHeight="1"/>
    <row r="22174" ht="15" customHeight="1"/>
    <row r="22175" ht="15" customHeight="1"/>
    <row r="22176" ht="15" customHeight="1"/>
    <row r="22177" ht="15" customHeight="1"/>
    <row r="22178" ht="15" customHeight="1"/>
    <row r="22179" ht="15" customHeight="1"/>
    <row r="22180" ht="15" customHeight="1"/>
    <row r="22181" ht="15" customHeight="1"/>
    <row r="22182" ht="15" customHeight="1"/>
    <row r="22183" ht="15" customHeight="1"/>
    <row r="22184" ht="15" customHeight="1"/>
    <row r="22185" ht="15" customHeight="1"/>
    <row r="22186" ht="15" customHeight="1"/>
    <row r="22187" ht="15" customHeight="1"/>
    <row r="22188" ht="15" customHeight="1"/>
    <row r="22189" ht="15" customHeight="1"/>
    <row r="22190" ht="15" customHeight="1"/>
    <row r="22191" ht="15" customHeight="1"/>
    <row r="22192" ht="15" customHeight="1"/>
    <row r="22193" ht="15" customHeight="1"/>
    <row r="22194" ht="15" customHeight="1"/>
    <row r="22195" ht="15" customHeight="1"/>
    <row r="22196" ht="15" customHeight="1"/>
    <row r="22197" ht="15" customHeight="1"/>
    <row r="22198" ht="15" customHeight="1"/>
    <row r="22199" ht="15" customHeight="1"/>
    <row r="22200" ht="15" customHeight="1"/>
    <row r="22201" ht="15" customHeight="1"/>
    <row r="22202" ht="15" customHeight="1"/>
    <row r="22203" ht="15" customHeight="1"/>
    <row r="22204" ht="15" customHeight="1"/>
    <row r="22205" ht="15" customHeight="1"/>
    <row r="22206" ht="15" customHeight="1"/>
    <row r="22207" ht="15" customHeight="1"/>
    <row r="22208" ht="15" customHeight="1"/>
    <row r="22209" ht="15" customHeight="1"/>
    <row r="22210" ht="15" customHeight="1"/>
    <row r="22211" ht="15" customHeight="1"/>
    <row r="22212" ht="15" customHeight="1"/>
    <row r="22213" ht="15" customHeight="1"/>
    <row r="22214" ht="15" customHeight="1"/>
    <row r="22215" ht="15" customHeight="1"/>
    <row r="22216" ht="15" customHeight="1"/>
    <row r="22217" ht="15" customHeight="1"/>
    <row r="22218" ht="15" customHeight="1"/>
    <row r="22219" ht="15" customHeight="1"/>
    <row r="22220" ht="15" customHeight="1"/>
    <row r="22221" ht="15" customHeight="1"/>
    <row r="22222" ht="15" customHeight="1"/>
    <row r="22223" ht="15" customHeight="1"/>
    <row r="22224" ht="15" customHeight="1"/>
    <row r="22225" ht="15" customHeight="1"/>
    <row r="22226" ht="15" customHeight="1"/>
    <row r="22227" ht="15" customHeight="1"/>
    <row r="22228" ht="15" customHeight="1"/>
    <row r="22229" ht="15" customHeight="1"/>
    <row r="22230" ht="15" customHeight="1"/>
    <row r="22231" ht="15" customHeight="1"/>
    <row r="22232" ht="15" customHeight="1"/>
    <row r="22233" ht="15" customHeight="1"/>
    <row r="22234" ht="15" customHeight="1"/>
    <row r="22235" ht="15" customHeight="1"/>
    <row r="22236" ht="15" customHeight="1"/>
    <row r="22237" ht="15" customHeight="1"/>
    <row r="22238" ht="15" customHeight="1"/>
    <row r="22239" ht="15" customHeight="1"/>
    <row r="22240" ht="15" customHeight="1"/>
    <row r="22241" ht="15" customHeight="1"/>
    <row r="22242" ht="15" customHeight="1"/>
    <row r="22243" ht="15" customHeight="1"/>
    <row r="22244" ht="15" customHeight="1"/>
    <row r="22245" ht="15" customHeight="1"/>
    <row r="22246" ht="15" customHeight="1"/>
    <row r="22247" ht="15" customHeight="1"/>
    <row r="22248" ht="15" customHeight="1"/>
    <row r="22249" ht="15" customHeight="1"/>
    <row r="22250" ht="15" customHeight="1"/>
    <row r="22251" ht="15" customHeight="1"/>
    <row r="22252" ht="15" customHeight="1"/>
    <row r="22253" ht="15" customHeight="1"/>
    <row r="22254" ht="15" customHeight="1"/>
    <row r="22255" ht="15" customHeight="1"/>
    <row r="22256" ht="15" customHeight="1"/>
    <row r="22257" ht="15" customHeight="1"/>
    <row r="22258" ht="15" customHeight="1"/>
    <row r="22259" ht="15" customHeight="1"/>
    <row r="22260" ht="15" customHeight="1"/>
    <row r="22261" ht="15" customHeight="1"/>
    <row r="22262" ht="15" customHeight="1"/>
    <row r="22263" ht="15" customHeight="1"/>
    <row r="22264" ht="15" customHeight="1"/>
    <row r="22265" ht="15" customHeight="1"/>
    <row r="22266" ht="15" customHeight="1"/>
    <row r="22267" ht="15" customHeight="1"/>
    <row r="22268" ht="15" customHeight="1"/>
    <row r="22269" ht="15" customHeight="1"/>
    <row r="22270" ht="15" customHeight="1"/>
    <row r="22271" ht="15" customHeight="1"/>
    <row r="22272" ht="15" customHeight="1"/>
    <row r="22273" ht="15" customHeight="1"/>
    <row r="22274" ht="15" customHeight="1"/>
    <row r="22275" ht="15" customHeight="1"/>
    <row r="22276" ht="15" customHeight="1"/>
    <row r="22277" ht="15" customHeight="1"/>
    <row r="22278" ht="15" customHeight="1"/>
    <row r="22279" ht="15" customHeight="1"/>
    <row r="22280" ht="15" customHeight="1"/>
    <row r="22281" ht="15" customHeight="1"/>
    <row r="22282" ht="15" customHeight="1"/>
    <row r="22283" ht="15" customHeight="1"/>
    <row r="22284" ht="15" customHeight="1"/>
    <row r="22285" ht="15" customHeight="1"/>
    <row r="22286" ht="15" customHeight="1"/>
    <row r="22287" ht="15" customHeight="1"/>
    <row r="22288" ht="15" customHeight="1"/>
    <row r="22289" ht="15" customHeight="1"/>
    <row r="22290" ht="15" customHeight="1"/>
    <row r="22291" ht="15" customHeight="1"/>
    <row r="22292" ht="15" customHeight="1"/>
    <row r="22293" ht="15" customHeight="1"/>
    <row r="22294" ht="15" customHeight="1"/>
    <row r="22295" ht="15" customHeight="1"/>
    <row r="22296" ht="15" customHeight="1"/>
    <row r="22297" ht="15" customHeight="1"/>
    <row r="22298" ht="15" customHeight="1"/>
    <row r="22299" ht="15" customHeight="1"/>
    <row r="22300" ht="15" customHeight="1"/>
    <row r="22301" ht="15" customHeight="1"/>
    <row r="22302" ht="15" customHeight="1"/>
    <row r="22303" ht="15" customHeight="1"/>
    <row r="22304" ht="15" customHeight="1"/>
    <row r="22305" ht="15" customHeight="1"/>
    <row r="22306" ht="15" customHeight="1"/>
    <row r="22307" ht="15" customHeight="1"/>
    <row r="22308" ht="15" customHeight="1"/>
    <row r="22309" ht="15" customHeight="1"/>
    <row r="22310" ht="15" customHeight="1"/>
    <row r="22311" ht="15" customHeight="1"/>
    <row r="22312" ht="15" customHeight="1"/>
    <row r="22313" ht="15" customHeight="1"/>
    <row r="22314" ht="15" customHeight="1"/>
    <row r="22315" ht="15" customHeight="1"/>
    <row r="22316" ht="15" customHeight="1"/>
    <row r="22317" ht="15" customHeight="1"/>
    <row r="22318" ht="15" customHeight="1"/>
    <row r="22319" ht="15" customHeight="1"/>
    <row r="22320" ht="15" customHeight="1"/>
    <row r="22321" ht="15" customHeight="1"/>
    <row r="22322" ht="15" customHeight="1"/>
    <row r="22323" ht="15" customHeight="1"/>
    <row r="22324" ht="15" customHeight="1"/>
    <row r="22325" ht="15" customHeight="1"/>
    <row r="22326" ht="15" customHeight="1"/>
    <row r="22327" ht="15" customHeight="1"/>
    <row r="22328" ht="15" customHeight="1"/>
    <row r="22329" ht="15" customHeight="1"/>
    <row r="22330" ht="15" customHeight="1"/>
    <row r="22331" ht="15" customHeight="1"/>
    <row r="22332" ht="15" customHeight="1"/>
    <row r="22333" ht="15" customHeight="1"/>
    <row r="22334" ht="15" customHeight="1"/>
    <row r="22335" ht="15" customHeight="1"/>
    <row r="22336" ht="15" customHeight="1"/>
    <row r="22337" ht="15" customHeight="1"/>
    <row r="22338" ht="15" customHeight="1"/>
    <row r="22339" ht="15" customHeight="1"/>
    <row r="22340" ht="15" customHeight="1"/>
    <row r="22341" ht="15" customHeight="1"/>
    <row r="22342" ht="15" customHeight="1"/>
    <row r="22343" ht="15" customHeight="1"/>
    <row r="22344" ht="15" customHeight="1"/>
    <row r="22345" ht="15" customHeight="1"/>
    <row r="22346" ht="15" customHeight="1"/>
    <row r="22347" ht="15" customHeight="1"/>
    <row r="22348" ht="15" customHeight="1"/>
    <row r="22349" ht="15" customHeight="1"/>
    <row r="22350" ht="15" customHeight="1"/>
    <row r="22351" ht="15" customHeight="1"/>
    <row r="22352" ht="15" customHeight="1"/>
    <row r="22353" ht="15" customHeight="1"/>
    <row r="22354" ht="15" customHeight="1"/>
    <row r="22355" ht="15" customHeight="1"/>
    <row r="22356" ht="15" customHeight="1"/>
    <row r="22357" ht="15" customHeight="1"/>
    <row r="22358" ht="15" customHeight="1"/>
    <row r="22359" ht="15" customHeight="1"/>
    <row r="22360" ht="15" customHeight="1"/>
    <row r="22361" ht="15" customHeight="1"/>
    <row r="22362" ht="15" customHeight="1"/>
    <row r="22363" ht="15" customHeight="1"/>
    <row r="22364" ht="15" customHeight="1"/>
    <row r="22365" ht="15" customHeight="1"/>
    <row r="22366" ht="15" customHeight="1"/>
    <row r="22367" ht="15" customHeight="1"/>
    <row r="22368" ht="15" customHeight="1"/>
    <row r="22369" ht="15" customHeight="1"/>
    <row r="22370" ht="15" customHeight="1"/>
    <row r="22371" ht="15" customHeight="1"/>
    <row r="22372" ht="15" customHeight="1"/>
    <row r="22373" ht="15" customHeight="1"/>
    <row r="22374" ht="15" customHeight="1"/>
    <row r="22375" ht="15" customHeight="1"/>
    <row r="22376" ht="15" customHeight="1"/>
    <row r="22377" ht="15" customHeight="1"/>
    <row r="22378" ht="15" customHeight="1"/>
    <row r="22379" ht="15" customHeight="1"/>
    <row r="22380" ht="15" customHeight="1"/>
    <row r="22381" ht="15" customHeight="1"/>
    <row r="22382" ht="15" customHeight="1"/>
    <row r="22383" ht="15" customHeight="1"/>
    <row r="22384" ht="15" customHeight="1"/>
    <row r="22385" ht="15" customHeight="1"/>
    <row r="22386" ht="15" customHeight="1"/>
    <row r="22387" ht="15" customHeight="1"/>
    <row r="22388" ht="15" customHeight="1"/>
    <row r="22389" ht="15" customHeight="1"/>
    <row r="22390" ht="15" customHeight="1"/>
    <row r="22391" ht="15" customHeight="1"/>
    <row r="22392" ht="15" customHeight="1"/>
    <row r="22393" ht="15" customHeight="1"/>
    <row r="22394" ht="15" customHeight="1"/>
    <row r="22395" ht="15" customHeight="1"/>
    <row r="22396" ht="15" customHeight="1"/>
    <row r="22397" ht="15" customHeight="1"/>
    <row r="22398" ht="15" customHeight="1"/>
    <row r="22399" ht="15" customHeight="1"/>
    <row r="22400" ht="15" customHeight="1"/>
    <row r="22401" ht="15" customHeight="1"/>
    <row r="22402" ht="15" customHeight="1"/>
    <row r="22403" ht="15" customHeight="1"/>
    <row r="22404" ht="15" customHeight="1"/>
    <row r="22405" ht="15" customHeight="1"/>
    <row r="22406" ht="15" customHeight="1"/>
    <row r="22407" ht="15" customHeight="1"/>
    <row r="22408" ht="15" customHeight="1"/>
    <row r="22409" ht="15" customHeight="1"/>
    <row r="22410" ht="15" customHeight="1"/>
    <row r="22411" ht="15" customHeight="1"/>
    <row r="22412" ht="15" customHeight="1"/>
    <row r="22413" ht="15" customHeight="1"/>
    <row r="22414" ht="15" customHeight="1"/>
    <row r="22415" ht="15" customHeight="1"/>
    <row r="22416" ht="15" customHeight="1"/>
    <row r="22417" ht="15" customHeight="1"/>
    <row r="22418" ht="15" customHeight="1"/>
    <row r="22419" ht="15" customHeight="1"/>
    <row r="22420" ht="15" customHeight="1"/>
    <row r="22421" ht="15" customHeight="1"/>
    <row r="22422" ht="15" customHeight="1"/>
    <row r="22423" ht="15" customHeight="1"/>
    <row r="22424" ht="15" customHeight="1"/>
    <row r="22425" ht="15" customHeight="1"/>
    <row r="22426" ht="15" customHeight="1"/>
    <row r="22427" ht="15" customHeight="1"/>
    <row r="22428" ht="15" customHeight="1"/>
    <row r="22429" ht="15" customHeight="1"/>
    <row r="22430" ht="15" customHeight="1"/>
    <row r="22431" ht="15" customHeight="1"/>
    <row r="22432" ht="15" customHeight="1"/>
    <row r="22433" ht="15" customHeight="1"/>
    <row r="22434" ht="15" customHeight="1"/>
    <row r="22435" ht="15" customHeight="1"/>
    <row r="22436" ht="15" customHeight="1"/>
    <row r="22437" ht="15" customHeight="1"/>
    <row r="22438" ht="15" customHeight="1"/>
    <row r="22439" ht="15" customHeight="1"/>
    <row r="22440" ht="15" customHeight="1"/>
    <row r="22441" ht="15" customHeight="1"/>
    <row r="22442" ht="15" customHeight="1"/>
    <row r="22443" ht="15" customHeight="1"/>
    <row r="22444" ht="15" customHeight="1"/>
    <row r="22445" ht="15" customHeight="1"/>
    <row r="22446" ht="15" customHeight="1"/>
    <row r="22447" ht="15" customHeight="1"/>
    <row r="22448" ht="15" customHeight="1"/>
    <row r="22449" ht="15" customHeight="1"/>
    <row r="22450" ht="15" customHeight="1"/>
    <row r="22451" ht="15" customHeight="1"/>
    <row r="22452" ht="15" customHeight="1"/>
    <row r="22453" ht="15" customHeight="1"/>
    <row r="22454" ht="15" customHeight="1"/>
    <row r="22455" ht="15" customHeight="1"/>
    <row r="22456" ht="15" customHeight="1"/>
    <row r="22457" ht="15" customHeight="1"/>
    <row r="22458" ht="15" customHeight="1"/>
    <row r="22459" ht="15" customHeight="1"/>
    <row r="22460" ht="15" customHeight="1"/>
    <row r="22461" ht="15" customHeight="1"/>
    <row r="22462" ht="15" customHeight="1"/>
    <row r="22463" ht="15" customHeight="1"/>
    <row r="22464" ht="15" customHeight="1"/>
    <row r="22465" ht="15" customHeight="1"/>
    <row r="22466" ht="15" customHeight="1"/>
    <row r="22467" ht="15" customHeight="1"/>
    <row r="22468" ht="15" customHeight="1"/>
    <row r="22469" ht="15" customHeight="1"/>
    <row r="22470" ht="15" customHeight="1"/>
    <row r="22471" ht="15" customHeight="1"/>
    <row r="22472" ht="15" customHeight="1"/>
    <row r="22473" ht="15" customHeight="1"/>
    <row r="22474" ht="15" customHeight="1"/>
    <row r="22475" ht="15" customHeight="1"/>
    <row r="22476" ht="15" customHeight="1"/>
    <row r="22477" ht="15" customHeight="1"/>
    <row r="22478" ht="15" customHeight="1"/>
    <row r="22479" ht="15" customHeight="1"/>
    <row r="22480" ht="15" customHeight="1"/>
    <row r="22481" ht="15" customHeight="1"/>
    <row r="22482" ht="15" customHeight="1"/>
    <row r="22483" ht="15" customHeight="1"/>
    <row r="22484" ht="15" customHeight="1"/>
    <row r="22485" ht="15" customHeight="1"/>
    <row r="22486" ht="15" customHeight="1"/>
    <row r="22487" ht="15" customHeight="1"/>
    <row r="22488" ht="15" customHeight="1"/>
    <row r="22489" ht="15" customHeight="1"/>
    <row r="22490" ht="15" customHeight="1"/>
    <row r="22491" ht="15" customHeight="1"/>
    <row r="22492" ht="15" customHeight="1"/>
    <row r="22493" ht="15" customHeight="1"/>
    <row r="22494" ht="15" customHeight="1"/>
    <row r="22495" ht="15" customHeight="1"/>
    <row r="22496" ht="15" customHeight="1"/>
    <row r="22497" ht="15" customHeight="1"/>
    <row r="22498" ht="15" customHeight="1"/>
    <row r="22499" ht="15" customHeight="1"/>
    <row r="22500" ht="15" customHeight="1"/>
    <row r="22501" ht="15" customHeight="1"/>
    <row r="22502" ht="15" customHeight="1"/>
    <row r="22503" ht="15" customHeight="1"/>
    <row r="22504" ht="15" customHeight="1"/>
    <row r="22505" ht="15" customHeight="1"/>
    <row r="22506" ht="15" customHeight="1"/>
    <row r="22507" ht="15" customHeight="1"/>
    <row r="22508" ht="15" customHeight="1"/>
    <row r="22509" ht="15" customHeight="1"/>
    <row r="22510" ht="15" customHeight="1"/>
    <row r="22511" ht="15" customHeight="1"/>
    <row r="22512" ht="15" customHeight="1"/>
    <row r="22513" ht="15" customHeight="1"/>
    <row r="22514" ht="15" customHeight="1"/>
    <row r="22515" ht="15" customHeight="1"/>
    <row r="22516" ht="15" customHeight="1"/>
    <row r="22517" ht="15" customHeight="1"/>
    <row r="22518" ht="15" customHeight="1"/>
    <row r="22519" ht="15" customHeight="1"/>
    <row r="22520" ht="15" customHeight="1"/>
    <row r="22521" ht="15" customHeight="1"/>
    <row r="22522" ht="15" customHeight="1"/>
    <row r="22523" ht="15" customHeight="1"/>
    <row r="22524" ht="15" customHeight="1"/>
    <row r="22525" ht="15" customHeight="1"/>
    <row r="22526" ht="15" customHeight="1"/>
    <row r="22527" ht="15" customHeight="1"/>
    <row r="22528" ht="15" customHeight="1"/>
    <row r="22529" ht="15" customHeight="1"/>
    <row r="22530" ht="15" customHeight="1"/>
    <row r="22531" ht="15" customHeight="1"/>
    <row r="22532" ht="15" customHeight="1"/>
    <row r="22533" ht="15" customHeight="1"/>
    <row r="22534" ht="15" customHeight="1"/>
    <row r="22535" ht="15" customHeight="1"/>
    <row r="22536" ht="15" customHeight="1"/>
    <row r="22537" ht="15" customHeight="1"/>
    <row r="22538" ht="15" customHeight="1"/>
    <row r="22539" ht="15" customHeight="1"/>
    <row r="22540" ht="15" customHeight="1"/>
    <row r="22541" ht="15" customHeight="1"/>
    <row r="22542" ht="15" customHeight="1"/>
    <row r="22543" ht="15" customHeight="1"/>
    <row r="22544" ht="15" customHeight="1"/>
    <row r="22545" ht="15" customHeight="1"/>
    <row r="22546" ht="15" customHeight="1"/>
    <row r="22547" ht="15" customHeight="1"/>
    <row r="22548" ht="15" customHeight="1"/>
    <row r="22549" ht="15" customHeight="1"/>
    <row r="22550" ht="15" customHeight="1"/>
    <row r="22551" ht="15" customHeight="1"/>
    <row r="22552" ht="15" customHeight="1"/>
    <row r="22553" ht="15" customHeight="1"/>
    <row r="22554" ht="15" customHeight="1"/>
    <row r="22555" ht="15" customHeight="1"/>
    <row r="22556" ht="15" customHeight="1"/>
    <row r="22557" ht="15" customHeight="1"/>
    <row r="22558" ht="15" customHeight="1"/>
    <row r="22559" ht="15" customHeight="1"/>
    <row r="22560" ht="15" customHeight="1"/>
    <row r="22561" ht="15" customHeight="1"/>
    <row r="22562" ht="15" customHeight="1"/>
    <row r="22563" ht="15" customHeight="1"/>
    <row r="22564" ht="15" customHeight="1"/>
    <row r="22565" ht="15" customHeight="1"/>
    <row r="22566" ht="15" customHeight="1"/>
    <row r="22567" ht="15" customHeight="1"/>
    <row r="22568" ht="15" customHeight="1"/>
    <row r="22569" ht="15" customHeight="1"/>
    <row r="22570" ht="15" customHeight="1"/>
    <row r="22571" ht="15" customHeight="1"/>
    <row r="22572" ht="15" customHeight="1"/>
    <row r="22573" ht="15" customHeight="1"/>
    <row r="22574" ht="15" customHeight="1"/>
    <row r="22575" ht="15" customHeight="1"/>
    <row r="22576" ht="15" customHeight="1"/>
    <row r="22577" ht="15" customHeight="1"/>
    <row r="22578" ht="15" customHeight="1"/>
    <row r="22579" ht="15" customHeight="1"/>
    <row r="22580" ht="15" customHeight="1"/>
    <row r="22581" ht="15" customHeight="1"/>
    <row r="22582" ht="15" customHeight="1"/>
    <row r="22583" ht="15" customHeight="1"/>
    <row r="22584" ht="15" customHeight="1"/>
    <row r="22585" ht="15" customHeight="1"/>
    <row r="22586" ht="15" customHeight="1"/>
    <row r="22587" ht="15" customHeight="1"/>
    <row r="22588" ht="15" customHeight="1"/>
    <row r="22589" ht="15" customHeight="1"/>
    <row r="22590" ht="15" customHeight="1"/>
    <row r="22591" ht="15" customHeight="1"/>
    <row r="22592" ht="15" customHeight="1"/>
    <row r="22593" ht="15" customHeight="1"/>
    <row r="22594" ht="15" customHeight="1"/>
    <row r="22595" ht="15" customHeight="1"/>
    <row r="22596" ht="15" customHeight="1"/>
    <row r="22597" ht="15" customHeight="1"/>
    <row r="22598" ht="15" customHeight="1"/>
    <row r="22599" ht="15" customHeight="1"/>
    <row r="22600" ht="15" customHeight="1"/>
    <row r="22601" ht="15" customHeight="1"/>
    <row r="22602" ht="15" customHeight="1"/>
    <row r="22603" ht="15" customHeight="1"/>
    <row r="22604" ht="15" customHeight="1"/>
    <row r="22605" ht="15" customHeight="1"/>
    <row r="22606" ht="15" customHeight="1"/>
    <row r="22607" ht="15" customHeight="1"/>
    <row r="22608" ht="15" customHeight="1"/>
    <row r="22609" ht="15" customHeight="1"/>
    <row r="22610" ht="15" customHeight="1"/>
    <row r="22611" ht="15" customHeight="1"/>
    <row r="22612" ht="15" customHeight="1"/>
    <row r="22613" ht="15" customHeight="1"/>
    <row r="22614" ht="15" customHeight="1"/>
    <row r="22615" ht="15" customHeight="1"/>
    <row r="22616" ht="15" customHeight="1"/>
    <row r="22617" ht="15" customHeight="1"/>
    <row r="22618" ht="15" customHeight="1"/>
    <row r="22619" ht="15" customHeight="1"/>
    <row r="22620" ht="15" customHeight="1"/>
    <row r="22621" ht="15" customHeight="1"/>
    <row r="22622" ht="15" customHeight="1"/>
    <row r="22623" ht="15" customHeight="1"/>
    <row r="22624" ht="15" customHeight="1"/>
    <row r="22625" ht="15" customHeight="1"/>
    <row r="22626" ht="15" customHeight="1"/>
    <row r="22627" ht="15" customHeight="1"/>
    <row r="22628" ht="15" customHeight="1"/>
    <row r="22629" ht="15" customHeight="1"/>
    <row r="22630" ht="15" customHeight="1"/>
    <row r="22631" ht="15" customHeight="1"/>
    <row r="22632" ht="15" customHeight="1"/>
    <row r="22633" ht="15" customHeight="1"/>
    <row r="22634" ht="15" customHeight="1"/>
    <row r="22635" ht="15" customHeight="1"/>
    <row r="22636" ht="15" customHeight="1"/>
    <row r="22637" ht="15" customHeight="1"/>
    <row r="22638" ht="15" customHeight="1"/>
    <row r="22639" ht="15" customHeight="1"/>
    <row r="22640" ht="15" customHeight="1"/>
    <row r="22641" ht="15" customHeight="1"/>
    <row r="22642" ht="15" customHeight="1"/>
    <row r="22643" ht="15" customHeight="1"/>
    <row r="22644" ht="15" customHeight="1"/>
    <row r="22645" ht="15" customHeight="1"/>
    <row r="22646" ht="15" customHeight="1"/>
    <row r="22647" ht="15" customHeight="1"/>
    <row r="22648" ht="15" customHeight="1"/>
    <row r="22649" ht="15" customHeight="1"/>
    <row r="22650" ht="15" customHeight="1"/>
    <row r="22651" ht="15" customHeight="1"/>
    <row r="22652" ht="15" customHeight="1"/>
    <row r="22653" ht="15" customHeight="1"/>
    <row r="22654" ht="15" customHeight="1"/>
    <row r="22655" ht="15" customHeight="1"/>
    <row r="22656" ht="15" customHeight="1"/>
    <row r="22657" ht="15" customHeight="1"/>
    <row r="22658" ht="15" customHeight="1"/>
    <row r="22659" ht="15" customHeight="1"/>
    <row r="22660" ht="15" customHeight="1"/>
    <row r="22661" ht="15" customHeight="1"/>
    <row r="22662" ht="15" customHeight="1"/>
    <row r="22663" ht="15" customHeight="1"/>
    <row r="22664" ht="15" customHeight="1"/>
    <row r="22665" ht="15" customHeight="1"/>
    <row r="22666" ht="15" customHeight="1"/>
    <row r="22667" ht="15" customHeight="1"/>
    <row r="22668" ht="15" customHeight="1"/>
    <row r="22669" ht="15" customHeight="1"/>
    <row r="22670" ht="15" customHeight="1"/>
    <row r="22671" ht="15" customHeight="1"/>
    <row r="22672" ht="15" customHeight="1"/>
    <row r="22673" ht="15" customHeight="1"/>
    <row r="22674" ht="15" customHeight="1"/>
    <row r="22675" ht="15" customHeight="1"/>
    <row r="22676" ht="15" customHeight="1"/>
    <row r="22677" ht="15" customHeight="1"/>
    <row r="22678" ht="15" customHeight="1"/>
    <row r="22679" ht="15" customHeight="1"/>
    <row r="22680" ht="15" customHeight="1"/>
    <row r="22681" ht="15" customHeight="1"/>
    <row r="22682" ht="15" customHeight="1"/>
    <row r="22683" ht="15" customHeight="1"/>
    <row r="22684" ht="15" customHeight="1"/>
    <row r="22685" ht="15" customHeight="1"/>
    <row r="22686" ht="15" customHeight="1"/>
    <row r="22687" ht="15" customHeight="1"/>
    <row r="22688" ht="15" customHeight="1"/>
    <row r="22689" ht="15" customHeight="1"/>
    <row r="22690" ht="15" customHeight="1"/>
    <row r="22691" ht="15" customHeight="1"/>
    <row r="22692" ht="15" customHeight="1"/>
    <row r="22693" ht="15" customHeight="1"/>
    <row r="22694" ht="15" customHeight="1"/>
    <row r="22695" ht="15" customHeight="1"/>
    <row r="22696" ht="15" customHeight="1"/>
    <row r="22697" ht="15" customHeight="1"/>
    <row r="22698" ht="15" customHeight="1"/>
    <row r="22699" ht="15" customHeight="1"/>
    <row r="22700" ht="15" customHeight="1"/>
    <row r="22701" ht="15" customHeight="1"/>
    <row r="22702" ht="15" customHeight="1"/>
    <row r="22703" ht="15" customHeight="1"/>
    <row r="22704" ht="15" customHeight="1"/>
    <row r="22705" ht="15" customHeight="1"/>
    <row r="22706" ht="15" customHeight="1"/>
    <row r="22707" ht="15" customHeight="1"/>
    <row r="22708" ht="15" customHeight="1"/>
    <row r="22709" ht="15" customHeight="1"/>
    <row r="22710" ht="15" customHeight="1"/>
    <row r="22711" ht="15" customHeight="1"/>
    <row r="22712" ht="15" customHeight="1"/>
    <row r="22713" ht="15" customHeight="1"/>
    <row r="22714" ht="15" customHeight="1"/>
    <row r="22715" ht="15" customHeight="1"/>
    <row r="22716" ht="15" customHeight="1"/>
    <row r="22717" ht="15" customHeight="1"/>
    <row r="22718" ht="15" customHeight="1"/>
    <row r="22719" ht="15" customHeight="1"/>
    <row r="22720" ht="15" customHeight="1"/>
    <row r="22721" ht="15" customHeight="1"/>
    <row r="22722" ht="15" customHeight="1"/>
    <row r="22723" ht="15" customHeight="1"/>
    <row r="22724" ht="15" customHeight="1"/>
    <row r="22725" ht="15" customHeight="1"/>
    <row r="22726" ht="15" customHeight="1"/>
    <row r="22727" ht="15" customHeight="1"/>
    <row r="22728" ht="15" customHeight="1"/>
    <row r="22729" ht="15" customHeight="1"/>
    <row r="22730" ht="15" customHeight="1"/>
    <row r="22731" ht="15" customHeight="1"/>
    <row r="22732" ht="15" customHeight="1"/>
    <row r="22733" ht="15" customHeight="1"/>
    <row r="22734" ht="15" customHeight="1"/>
    <row r="22735" ht="15" customHeight="1"/>
    <row r="22736" ht="15" customHeight="1"/>
    <row r="22737" ht="15" customHeight="1"/>
    <row r="22738" ht="15" customHeight="1"/>
    <row r="22739" ht="15" customHeight="1"/>
    <row r="22740" ht="15" customHeight="1"/>
    <row r="22741" ht="15" customHeight="1"/>
    <row r="22742" ht="15" customHeight="1"/>
    <row r="22743" ht="15" customHeight="1"/>
    <row r="22744" ht="15" customHeight="1"/>
    <row r="22745" ht="15" customHeight="1"/>
    <row r="22746" ht="15" customHeight="1"/>
    <row r="22747" ht="15" customHeight="1"/>
    <row r="22748" ht="15" customHeight="1"/>
    <row r="22749" ht="15" customHeight="1"/>
    <row r="22750" ht="15" customHeight="1"/>
    <row r="22751" ht="15" customHeight="1"/>
    <row r="22752" ht="15" customHeight="1"/>
    <row r="22753" ht="15" customHeight="1"/>
    <row r="22754" ht="15" customHeight="1"/>
    <row r="22755" ht="15" customHeight="1"/>
    <row r="22756" ht="15" customHeight="1"/>
    <row r="22757" ht="15" customHeight="1"/>
    <row r="22758" ht="15" customHeight="1"/>
    <row r="22759" ht="15" customHeight="1"/>
    <row r="22760" ht="15" customHeight="1"/>
    <row r="22761" ht="15" customHeight="1"/>
    <row r="22762" ht="15" customHeight="1"/>
    <row r="22763" ht="15" customHeight="1"/>
    <row r="22764" ht="15" customHeight="1"/>
    <row r="22765" ht="15" customHeight="1"/>
    <row r="22766" ht="15" customHeight="1"/>
    <row r="22767" ht="15" customHeight="1"/>
    <row r="22768" ht="15" customHeight="1"/>
    <row r="22769" ht="15" customHeight="1"/>
    <row r="22770" ht="15" customHeight="1"/>
    <row r="22771" ht="15" customHeight="1"/>
    <row r="22772" ht="15" customHeight="1"/>
    <row r="22773" ht="15" customHeight="1"/>
    <row r="22774" ht="15" customHeight="1"/>
    <row r="22775" ht="15" customHeight="1"/>
    <row r="22776" ht="15" customHeight="1"/>
    <row r="22777" ht="15" customHeight="1"/>
    <row r="22778" ht="15" customHeight="1"/>
    <row r="22779" ht="15" customHeight="1"/>
    <row r="22780" ht="15" customHeight="1"/>
    <row r="22781" ht="15" customHeight="1"/>
    <row r="22782" ht="15" customHeight="1"/>
    <row r="22783" ht="15" customHeight="1"/>
    <row r="22784" ht="15" customHeight="1"/>
    <row r="22785" ht="15" customHeight="1"/>
    <row r="22786" ht="15" customHeight="1"/>
    <row r="22787" ht="15" customHeight="1"/>
    <row r="22788" ht="15" customHeight="1"/>
    <row r="22789" ht="15" customHeight="1"/>
    <row r="22790" ht="15" customHeight="1"/>
    <row r="22791" ht="15" customHeight="1"/>
    <row r="22792" ht="15" customHeight="1"/>
    <row r="22793" ht="15" customHeight="1"/>
    <row r="22794" ht="15" customHeight="1"/>
    <row r="22795" ht="15" customHeight="1"/>
    <row r="22796" ht="15" customHeight="1"/>
    <row r="22797" ht="15" customHeight="1"/>
    <row r="22798" ht="15" customHeight="1"/>
    <row r="22799" ht="15" customHeight="1"/>
    <row r="22800" ht="15" customHeight="1"/>
    <row r="22801" ht="15" customHeight="1"/>
    <row r="22802" ht="15" customHeight="1"/>
    <row r="22803" ht="15" customHeight="1"/>
    <row r="22804" ht="15" customHeight="1"/>
    <row r="22805" ht="15" customHeight="1"/>
    <row r="22806" ht="15" customHeight="1"/>
    <row r="22807" ht="15" customHeight="1"/>
    <row r="22808" ht="15" customHeight="1"/>
    <row r="22809" ht="15" customHeight="1"/>
    <row r="22810" ht="15" customHeight="1"/>
    <row r="22811" ht="15" customHeight="1"/>
    <row r="22812" ht="15" customHeight="1"/>
    <row r="22813" ht="15" customHeight="1"/>
    <row r="22814" ht="15" customHeight="1"/>
    <row r="22815" ht="15" customHeight="1"/>
    <row r="22816" ht="15" customHeight="1"/>
    <row r="22817" ht="15" customHeight="1"/>
    <row r="22818" ht="15" customHeight="1"/>
    <row r="22819" ht="15" customHeight="1"/>
    <row r="22820" ht="15" customHeight="1"/>
    <row r="22821" ht="15" customHeight="1"/>
    <row r="22822" ht="15" customHeight="1"/>
    <row r="22823" ht="15" customHeight="1"/>
    <row r="22824" ht="15" customHeight="1"/>
    <row r="22825" ht="15" customHeight="1"/>
    <row r="22826" ht="15" customHeight="1"/>
    <row r="22827" ht="15" customHeight="1"/>
    <row r="22828" ht="15" customHeight="1"/>
    <row r="22829" ht="15" customHeight="1"/>
    <row r="22830" ht="15" customHeight="1"/>
    <row r="22831" ht="15" customHeight="1"/>
    <row r="22832" ht="15" customHeight="1"/>
    <row r="22833" ht="15" customHeight="1"/>
    <row r="22834" ht="15" customHeight="1"/>
    <row r="22835" ht="15" customHeight="1"/>
    <row r="22836" ht="15" customHeight="1"/>
    <row r="22837" ht="15" customHeight="1"/>
    <row r="22838" ht="15" customHeight="1"/>
    <row r="22839" ht="15" customHeight="1"/>
    <row r="22840" ht="15" customHeight="1"/>
    <row r="22841" ht="15" customHeight="1"/>
    <row r="22842" ht="15" customHeight="1"/>
    <row r="22843" ht="15" customHeight="1"/>
    <row r="22844" ht="15" customHeight="1"/>
    <row r="22845" ht="15" customHeight="1"/>
    <row r="22846" ht="15" customHeight="1"/>
    <row r="22847" ht="15" customHeight="1"/>
    <row r="22848" ht="15" customHeight="1"/>
    <row r="22849" ht="15" customHeight="1"/>
    <row r="22850" ht="15" customHeight="1"/>
    <row r="22851" ht="15" customHeight="1"/>
    <row r="22852" ht="15" customHeight="1"/>
    <row r="22853" ht="15" customHeight="1"/>
    <row r="22854" ht="15" customHeight="1"/>
    <row r="22855" ht="15" customHeight="1"/>
    <row r="22856" ht="15" customHeight="1"/>
    <row r="22857" ht="15" customHeight="1"/>
    <row r="22858" ht="15" customHeight="1"/>
    <row r="22859" ht="15" customHeight="1"/>
    <row r="22860" ht="15" customHeight="1"/>
    <row r="22861" ht="15" customHeight="1"/>
    <row r="22862" ht="15" customHeight="1"/>
    <row r="22863" ht="15" customHeight="1"/>
    <row r="22864" ht="15" customHeight="1"/>
    <row r="22865" ht="15" customHeight="1"/>
    <row r="22866" ht="15" customHeight="1"/>
    <row r="22867" ht="15" customHeight="1"/>
    <row r="22868" ht="15" customHeight="1"/>
    <row r="22869" ht="15" customHeight="1"/>
    <row r="22870" ht="15" customHeight="1"/>
    <row r="22871" ht="15" customHeight="1"/>
    <row r="22872" ht="15" customHeight="1"/>
    <row r="22873" ht="15" customHeight="1"/>
    <row r="22874" ht="15" customHeight="1"/>
    <row r="22875" ht="15" customHeight="1"/>
    <row r="22876" ht="15" customHeight="1"/>
    <row r="22877" ht="15" customHeight="1"/>
    <row r="22878" ht="15" customHeight="1"/>
    <row r="22879" ht="15" customHeight="1"/>
    <row r="22880" ht="15" customHeight="1"/>
    <row r="22881" ht="15" customHeight="1"/>
    <row r="22882" ht="15" customHeight="1"/>
    <row r="22883" ht="15" customHeight="1"/>
    <row r="22884" ht="15" customHeight="1"/>
    <row r="22885" ht="15" customHeight="1"/>
    <row r="22886" ht="15" customHeight="1"/>
    <row r="22887" ht="15" customHeight="1"/>
    <row r="22888" ht="15" customHeight="1"/>
    <row r="22889" ht="15" customHeight="1"/>
    <row r="22890" ht="15" customHeight="1"/>
    <row r="22891" ht="15" customHeight="1"/>
    <row r="22892" ht="15" customHeight="1"/>
    <row r="22893" ht="15" customHeight="1"/>
    <row r="22894" ht="15" customHeight="1"/>
    <row r="22895" ht="15" customHeight="1"/>
    <row r="22896" ht="15" customHeight="1"/>
    <row r="22897" ht="15" customHeight="1"/>
    <row r="22898" ht="15" customHeight="1"/>
    <row r="22899" ht="15" customHeight="1"/>
    <row r="22900" ht="15" customHeight="1"/>
    <row r="22901" ht="15" customHeight="1"/>
    <row r="22902" ht="15" customHeight="1"/>
    <row r="22903" ht="15" customHeight="1"/>
    <row r="22904" ht="15" customHeight="1"/>
    <row r="22905" ht="15" customHeight="1"/>
    <row r="22906" ht="15" customHeight="1"/>
    <row r="22907" ht="15" customHeight="1"/>
    <row r="22908" ht="15" customHeight="1"/>
    <row r="22909" ht="15" customHeight="1"/>
    <row r="22910" ht="15" customHeight="1"/>
    <row r="22911" ht="15" customHeight="1"/>
    <row r="22912" ht="15" customHeight="1"/>
    <row r="22913" ht="15" customHeight="1"/>
    <row r="22914" ht="15" customHeight="1"/>
    <row r="22915" ht="15" customHeight="1"/>
    <row r="22916" ht="15" customHeight="1"/>
    <row r="22917" ht="15" customHeight="1"/>
    <row r="22918" ht="15" customHeight="1"/>
    <row r="22919" ht="15" customHeight="1"/>
    <row r="22920" ht="15" customHeight="1"/>
    <row r="22921" ht="15" customHeight="1"/>
    <row r="22922" ht="15" customHeight="1"/>
    <row r="22923" ht="15" customHeight="1"/>
    <row r="22924" ht="15" customHeight="1"/>
    <row r="22925" ht="15" customHeight="1"/>
    <row r="22926" ht="15" customHeight="1"/>
    <row r="22927" ht="15" customHeight="1"/>
    <row r="22928" ht="15" customHeight="1"/>
    <row r="22929" ht="15" customHeight="1"/>
    <row r="22930" ht="15" customHeight="1"/>
    <row r="22931" ht="15" customHeight="1"/>
    <row r="22932" ht="15" customHeight="1"/>
    <row r="22933" ht="15" customHeight="1"/>
    <row r="22934" ht="15" customHeight="1"/>
    <row r="22935" ht="15" customHeight="1"/>
    <row r="22936" ht="15" customHeight="1"/>
    <row r="22937" ht="15" customHeight="1"/>
    <row r="22938" ht="15" customHeight="1"/>
    <row r="22939" ht="15" customHeight="1"/>
    <row r="22940" ht="15" customHeight="1"/>
    <row r="22941" ht="15" customHeight="1"/>
    <row r="22942" ht="15" customHeight="1"/>
    <row r="22943" ht="15" customHeight="1"/>
    <row r="22944" ht="15" customHeight="1"/>
    <row r="22945" ht="15" customHeight="1"/>
    <row r="22946" ht="15" customHeight="1"/>
    <row r="22947" ht="15" customHeight="1"/>
    <row r="22948" ht="15" customHeight="1"/>
    <row r="22949" ht="15" customHeight="1"/>
    <row r="22950" ht="15" customHeight="1"/>
    <row r="22951" ht="15" customHeight="1"/>
    <row r="22952" ht="15" customHeight="1"/>
    <row r="22953" ht="15" customHeight="1"/>
    <row r="22954" ht="15" customHeight="1"/>
    <row r="22955" ht="15" customHeight="1"/>
    <row r="22956" ht="15" customHeight="1"/>
    <row r="22957" ht="15" customHeight="1"/>
    <row r="22958" ht="15" customHeight="1"/>
    <row r="22959" ht="15" customHeight="1"/>
    <row r="22960" ht="15" customHeight="1"/>
    <row r="22961" ht="15" customHeight="1"/>
    <row r="22962" ht="15" customHeight="1"/>
    <row r="22963" ht="15" customHeight="1"/>
    <row r="22964" ht="15" customHeight="1"/>
    <row r="22965" ht="15" customHeight="1"/>
    <row r="22966" ht="15" customHeight="1"/>
    <row r="22967" ht="15" customHeight="1"/>
    <row r="22968" ht="15" customHeight="1"/>
    <row r="22969" ht="15" customHeight="1"/>
    <row r="22970" ht="15" customHeight="1"/>
    <row r="22971" ht="15" customHeight="1"/>
    <row r="22972" ht="15" customHeight="1"/>
    <row r="22973" ht="15" customHeight="1"/>
    <row r="22974" ht="15" customHeight="1"/>
    <row r="22975" ht="15" customHeight="1"/>
    <row r="22976" ht="15" customHeight="1"/>
    <row r="22977" ht="15" customHeight="1"/>
    <row r="22978" ht="15" customHeight="1"/>
    <row r="22979" ht="15" customHeight="1"/>
    <row r="22980" ht="15" customHeight="1"/>
    <row r="22981" ht="15" customHeight="1"/>
    <row r="22982" ht="15" customHeight="1"/>
    <row r="22983" ht="15" customHeight="1"/>
    <row r="22984" ht="15" customHeight="1"/>
    <row r="22985" ht="15" customHeight="1"/>
    <row r="22986" ht="15" customHeight="1"/>
    <row r="22987" ht="15" customHeight="1"/>
    <row r="22988" ht="15" customHeight="1"/>
    <row r="22989" ht="15" customHeight="1"/>
    <row r="22990" ht="15" customHeight="1"/>
    <row r="22991" ht="15" customHeight="1"/>
    <row r="22992" ht="15" customHeight="1"/>
    <row r="22993" ht="15" customHeight="1"/>
    <row r="22994" ht="15" customHeight="1"/>
    <row r="22995" ht="15" customHeight="1"/>
    <row r="22996" ht="15" customHeight="1"/>
    <row r="22997" ht="15" customHeight="1"/>
    <row r="22998" ht="15" customHeight="1"/>
    <row r="22999" ht="15" customHeight="1"/>
    <row r="23000" ht="15" customHeight="1"/>
    <row r="23001" ht="15" customHeight="1"/>
    <row r="23002" ht="15" customHeight="1"/>
    <row r="23003" ht="15" customHeight="1"/>
    <row r="23004" ht="15" customHeight="1"/>
    <row r="23005" ht="15" customHeight="1"/>
    <row r="23006" ht="15" customHeight="1"/>
    <row r="23007" ht="15" customHeight="1"/>
    <row r="23008" ht="15" customHeight="1"/>
    <row r="23009" ht="15" customHeight="1"/>
    <row r="23010" ht="15" customHeight="1"/>
    <row r="23011" ht="15" customHeight="1"/>
    <row r="23012" ht="15" customHeight="1"/>
    <row r="23013" ht="15" customHeight="1"/>
    <row r="23014" ht="15" customHeight="1"/>
    <row r="23015" ht="15" customHeight="1"/>
    <row r="23016" ht="15" customHeight="1"/>
    <row r="23017" ht="15" customHeight="1"/>
    <row r="23018" ht="15" customHeight="1"/>
    <row r="23019" ht="15" customHeight="1"/>
    <row r="23020" ht="15" customHeight="1"/>
    <row r="23021" ht="15" customHeight="1"/>
    <row r="23022" ht="15" customHeight="1"/>
    <row r="23023" ht="15" customHeight="1"/>
    <row r="23024" ht="15" customHeight="1"/>
    <row r="23025" ht="15" customHeight="1"/>
    <row r="23026" ht="15" customHeight="1"/>
    <row r="23027" ht="15" customHeight="1"/>
    <row r="23028" ht="15" customHeight="1"/>
    <row r="23029" ht="15" customHeight="1"/>
    <row r="23030" ht="15" customHeight="1"/>
    <row r="23031" ht="15" customHeight="1"/>
    <row r="23032" ht="15" customHeight="1"/>
    <row r="23033" ht="15" customHeight="1"/>
    <row r="23034" ht="15" customHeight="1"/>
    <row r="23035" ht="15" customHeight="1"/>
    <row r="23036" ht="15" customHeight="1"/>
    <row r="23037" ht="15" customHeight="1"/>
    <row r="23038" ht="15" customHeight="1"/>
    <row r="23039" ht="15" customHeight="1"/>
    <row r="23040" ht="15" customHeight="1"/>
    <row r="23041" ht="15" customHeight="1"/>
    <row r="23042" ht="15" customHeight="1"/>
    <row r="23043" ht="15" customHeight="1"/>
    <row r="23044" ht="15" customHeight="1"/>
    <row r="23045" ht="15" customHeight="1"/>
    <row r="23046" ht="15" customHeight="1"/>
    <row r="23047" ht="15" customHeight="1"/>
    <row r="23048" ht="15" customHeight="1"/>
    <row r="23049" ht="15" customHeight="1"/>
    <row r="23050" ht="15" customHeight="1"/>
    <row r="23051" ht="15" customHeight="1"/>
    <row r="23052" ht="15" customHeight="1"/>
    <row r="23053" ht="15" customHeight="1"/>
    <row r="23054" ht="15" customHeight="1"/>
    <row r="23055" ht="15" customHeight="1"/>
    <row r="23056" ht="15" customHeight="1"/>
    <row r="23057" ht="15" customHeight="1"/>
    <row r="23058" ht="15" customHeight="1"/>
    <row r="23059" ht="15" customHeight="1"/>
    <row r="23060" ht="15" customHeight="1"/>
    <row r="23061" ht="15" customHeight="1"/>
    <row r="23062" ht="15" customHeight="1"/>
    <row r="23063" ht="15" customHeight="1"/>
    <row r="23064" ht="15" customHeight="1"/>
    <row r="23065" ht="15" customHeight="1"/>
    <row r="23066" ht="15" customHeight="1"/>
    <row r="23067" ht="15" customHeight="1"/>
    <row r="23068" ht="15" customHeight="1"/>
    <row r="23069" ht="15" customHeight="1"/>
    <row r="23070" ht="15" customHeight="1"/>
    <row r="23071" ht="15" customHeight="1"/>
    <row r="23072" ht="15" customHeight="1"/>
    <row r="23073" ht="15" customHeight="1"/>
    <row r="23074" ht="15" customHeight="1"/>
    <row r="23075" ht="15" customHeight="1"/>
    <row r="23076" ht="15" customHeight="1"/>
    <row r="23077" ht="15" customHeight="1"/>
    <row r="23078" ht="15" customHeight="1"/>
    <row r="23079" ht="15" customHeight="1"/>
    <row r="23080" ht="15" customHeight="1"/>
    <row r="23081" ht="15" customHeight="1"/>
    <row r="23082" ht="15" customHeight="1"/>
    <row r="23083" ht="15" customHeight="1"/>
    <row r="23084" ht="15" customHeight="1"/>
    <row r="23085" ht="15" customHeight="1"/>
    <row r="23086" ht="15" customHeight="1"/>
    <row r="23087" ht="15" customHeight="1"/>
    <row r="23088" ht="15" customHeight="1"/>
    <row r="23089" ht="15" customHeight="1"/>
    <row r="23090" ht="15" customHeight="1"/>
    <row r="23091" ht="15" customHeight="1"/>
    <row r="23092" ht="15" customHeight="1"/>
    <row r="23093" ht="15" customHeight="1"/>
    <row r="23094" ht="15" customHeight="1"/>
    <row r="23095" ht="15" customHeight="1"/>
    <row r="23096" ht="15" customHeight="1"/>
    <row r="23097" ht="15" customHeight="1"/>
    <row r="23098" ht="15" customHeight="1"/>
    <row r="23099" ht="15" customHeight="1"/>
    <row r="23100" ht="15" customHeight="1"/>
    <row r="23101" ht="15" customHeight="1"/>
    <row r="23102" ht="15" customHeight="1"/>
    <row r="23103" ht="15" customHeight="1"/>
    <row r="23104" ht="15" customHeight="1"/>
    <row r="23105" ht="15" customHeight="1"/>
    <row r="23106" ht="15" customHeight="1"/>
    <row r="23107" ht="15" customHeight="1"/>
    <row r="23108" ht="15" customHeight="1"/>
    <row r="23109" ht="15" customHeight="1"/>
    <row r="23110" ht="15" customHeight="1"/>
    <row r="23111" ht="15" customHeight="1"/>
    <row r="23112" ht="15" customHeight="1"/>
    <row r="23113" ht="15" customHeight="1"/>
    <row r="23114" ht="15" customHeight="1"/>
    <row r="23115" ht="15" customHeight="1"/>
    <row r="23116" ht="15" customHeight="1"/>
    <row r="23117" ht="15" customHeight="1"/>
    <row r="23118" ht="15" customHeight="1"/>
    <row r="23119" ht="15" customHeight="1"/>
    <row r="23120" ht="15" customHeight="1"/>
    <row r="23121" ht="15" customHeight="1"/>
    <row r="23122" ht="15" customHeight="1"/>
    <row r="23123" ht="15" customHeight="1"/>
    <row r="23124" ht="15" customHeight="1"/>
    <row r="23125" ht="15" customHeight="1"/>
    <row r="23126" ht="15" customHeight="1"/>
    <row r="23127" ht="15" customHeight="1"/>
    <row r="23128" ht="15" customHeight="1"/>
    <row r="23129" ht="15" customHeight="1"/>
    <row r="23130" ht="15" customHeight="1"/>
    <row r="23131" ht="15" customHeight="1"/>
    <row r="23132" ht="15" customHeight="1"/>
    <row r="23133" ht="15" customHeight="1"/>
    <row r="23134" ht="15" customHeight="1"/>
    <row r="23135" ht="15" customHeight="1"/>
    <row r="23136" ht="15" customHeight="1"/>
    <row r="23137" ht="15" customHeight="1"/>
    <row r="23138" ht="15" customHeight="1"/>
    <row r="23139" ht="15" customHeight="1"/>
    <row r="23140" ht="15" customHeight="1"/>
    <row r="23141" ht="15" customHeight="1"/>
    <row r="23142" ht="15" customHeight="1"/>
    <row r="23143" ht="15" customHeight="1"/>
    <row r="23144" ht="15" customHeight="1"/>
    <row r="23145" ht="15" customHeight="1"/>
    <row r="23146" ht="15" customHeight="1"/>
    <row r="23147" ht="15" customHeight="1"/>
    <row r="23148" ht="15" customHeight="1"/>
    <row r="23149" ht="15" customHeight="1"/>
    <row r="23150" ht="15" customHeight="1"/>
    <row r="23151" ht="15" customHeight="1"/>
    <row r="23152" ht="15" customHeight="1"/>
    <row r="23153" ht="15" customHeight="1"/>
    <row r="23154" ht="15" customHeight="1"/>
    <row r="23155" ht="15" customHeight="1"/>
    <row r="23156" ht="15" customHeight="1"/>
    <row r="23157" ht="15" customHeight="1"/>
    <row r="23158" ht="15" customHeight="1"/>
    <row r="23159" ht="15" customHeight="1"/>
    <row r="23160" ht="15" customHeight="1"/>
    <row r="23161" ht="15" customHeight="1"/>
    <row r="23162" ht="15" customHeight="1"/>
    <row r="23163" ht="15" customHeight="1"/>
    <row r="23164" ht="15" customHeight="1"/>
    <row r="23165" ht="15" customHeight="1"/>
    <row r="23166" ht="15" customHeight="1"/>
    <row r="23167" ht="15" customHeight="1"/>
    <row r="23168" ht="15" customHeight="1"/>
    <row r="23169" ht="15" customHeight="1"/>
    <row r="23170" ht="15" customHeight="1"/>
    <row r="23171" ht="15" customHeight="1"/>
    <row r="23172" ht="15" customHeight="1"/>
    <row r="23173" ht="15" customHeight="1"/>
    <row r="23174" ht="15" customHeight="1"/>
    <row r="23175" ht="15" customHeight="1"/>
    <row r="23176" ht="15" customHeight="1"/>
    <row r="23177" ht="15" customHeight="1"/>
    <row r="23178" ht="15" customHeight="1"/>
    <row r="23179" ht="15" customHeight="1"/>
    <row r="23180" ht="15" customHeight="1"/>
    <row r="23181" ht="15" customHeight="1"/>
    <row r="23182" ht="15" customHeight="1"/>
    <row r="23183" ht="15" customHeight="1"/>
    <row r="23184" ht="15" customHeight="1"/>
    <row r="23185" ht="15" customHeight="1"/>
    <row r="23186" ht="15" customHeight="1"/>
    <row r="23187" ht="15" customHeight="1"/>
    <row r="23188" ht="15" customHeight="1"/>
    <row r="23189" ht="15" customHeight="1"/>
    <row r="23190" ht="15" customHeight="1"/>
    <row r="23191" ht="15" customHeight="1"/>
    <row r="23192" ht="15" customHeight="1"/>
    <row r="23193" ht="15" customHeight="1"/>
    <row r="23194" ht="15" customHeight="1"/>
    <row r="23195" ht="15" customHeight="1"/>
    <row r="23196" ht="15" customHeight="1"/>
    <row r="23197" ht="15" customHeight="1"/>
    <row r="23198" ht="15" customHeight="1"/>
    <row r="23199" ht="15" customHeight="1"/>
    <row r="23200" ht="15" customHeight="1"/>
    <row r="23201" ht="15" customHeight="1"/>
    <row r="23202" ht="15" customHeight="1"/>
    <row r="23203" ht="15" customHeight="1"/>
    <row r="23204" ht="15" customHeight="1"/>
    <row r="23205" ht="15" customHeight="1"/>
    <row r="23206" ht="15" customHeight="1"/>
    <row r="23207" ht="15" customHeight="1"/>
    <row r="23208" ht="15" customHeight="1"/>
    <row r="23209" ht="15" customHeight="1"/>
    <row r="23210" ht="15" customHeight="1"/>
    <row r="23211" ht="15" customHeight="1"/>
    <row r="23212" ht="15" customHeight="1"/>
    <row r="23213" ht="15" customHeight="1"/>
    <row r="23214" ht="15" customHeight="1"/>
    <row r="23215" ht="15" customHeight="1"/>
    <row r="23216" ht="15" customHeight="1"/>
    <row r="23217" ht="15" customHeight="1"/>
    <row r="23218" ht="15" customHeight="1"/>
    <row r="23219" ht="15" customHeight="1"/>
    <row r="23220" ht="15" customHeight="1"/>
    <row r="23221" ht="15" customHeight="1"/>
    <row r="23222" ht="15" customHeight="1"/>
    <row r="23223" ht="15" customHeight="1"/>
    <row r="23224" ht="15" customHeight="1"/>
    <row r="23225" ht="15" customHeight="1"/>
    <row r="23226" ht="15" customHeight="1"/>
    <row r="23227" ht="15" customHeight="1"/>
    <row r="23228" ht="15" customHeight="1"/>
    <row r="23229" ht="15" customHeight="1"/>
    <row r="23230" ht="15" customHeight="1"/>
    <row r="23231" ht="15" customHeight="1"/>
    <row r="23232" ht="15" customHeight="1"/>
    <row r="23233" ht="15" customHeight="1"/>
    <row r="23234" ht="15" customHeight="1"/>
    <row r="23235" ht="15" customHeight="1"/>
    <row r="23236" ht="15" customHeight="1"/>
    <row r="23237" ht="15" customHeight="1"/>
    <row r="23238" ht="15" customHeight="1"/>
    <row r="23239" ht="15" customHeight="1"/>
    <row r="23240" ht="15" customHeight="1"/>
    <row r="23241" ht="15" customHeight="1"/>
    <row r="23242" ht="15" customHeight="1"/>
    <row r="23243" ht="15" customHeight="1"/>
    <row r="23244" ht="15" customHeight="1"/>
    <row r="23245" ht="15" customHeight="1"/>
    <row r="23246" ht="15" customHeight="1"/>
    <row r="23247" ht="15" customHeight="1"/>
    <row r="23248" ht="15" customHeight="1"/>
    <row r="23249" ht="15" customHeight="1"/>
    <row r="23250" ht="15" customHeight="1"/>
    <row r="23251" ht="15" customHeight="1"/>
    <row r="23252" ht="15" customHeight="1"/>
    <row r="23253" ht="15" customHeight="1"/>
    <row r="23254" ht="15" customHeight="1"/>
    <row r="23255" ht="15" customHeight="1"/>
    <row r="23256" ht="15" customHeight="1"/>
    <row r="23257" ht="15" customHeight="1"/>
    <row r="23258" ht="15" customHeight="1"/>
    <row r="23259" ht="15" customHeight="1"/>
    <row r="23260" ht="15" customHeight="1"/>
    <row r="23261" ht="15" customHeight="1"/>
    <row r="23262" ht="15" customHeight="1"/>
    <row r="23263" ht="15" customHeight="1"/>
    <row r="23264" ht="15" customHeight="1"/>
    <row r="23265" ht="15" customHeight="1"/>
    <row r="23266" ht="15" customHeight="1"/>
    <row r="23267" ht="15" customHeight="1"/>
    <row r="23268" ht="15" customHeight="1"/>
    <row r="23269" ht="15" customHeight="1"/>
    <row r="23270" ht="15" customHeight="1"/>
    <row r="23271" ht="15" customHeight="1"/>
    <row r="23272" ht="15" customHeight="1"/>
    <row r="23273" ht="15" customHeight="1"/>
    <row r="23274" ht="15" customHeight="1"/>
    <row r="23275" ht="15" customHeight="1"/>
    <row r="23276" ht="15" customHeight="1"/>
    <row r="23277" ht="15" customHeight="1"/>
    <row r="23278" ht="15" customHeight="1"/>
    <row r="23279" ht="15" customHeight="1"/>
    <row r="23280" ht="15" customHeight="1"/>
    <row r="23281" ht="15" customHeight="1"/>
    <row r="23282" ht="15" customHeight="1"/>
    <row r="23283" ht="15" customHeight="1"/>
    <row r="23284" ht="15" customHeight="1"/>
    <row r="23285" ht="15" customHeight="1"/>
    <row r="23286" ht="15" customHeight="1"/>
    <row r="23287" ht="15" customHeight="1"/>
    <row r="23288" ht="15" customHeight="1"/>
    <row r="23289" ht="15" customHeight="1"/>
    <row r="23290" ht="15" customHeight="1"/>
    <row r="23291" ht="15" customHeight="1"/>
    <row r="23292" ht="15" customHeight="1"/>
    <row r="23293" ht="15" customHeight="1"/>
    <row r="23294" ht="15" customHeight="1"/>
    <row r="23295" ht="15" customHeight="1"/>
    <row r="23296" ht="15" customHeight="1"/>
    <row r="23297" ht="15" customHeight="1"/>
    <row r="23298" ht="15" customHeight="1"/>
    <row r="23299" ht="15" customHeight="1"/>
    <row r="23300" ht="15" customHeight="1"/>
    <row r="23301" ht="15" customHeight="1"/>
    <row r="23302" ht="15" customHeight="1"/>
    <row r="23303" ht="15" customHeight="1"/>
    <row r="23304" ht="15" customHeight="1"/>
    <row r="23305" ht="15" customHeight="1"/>
    <row r="23306" ht="15" customHeight="1"/>
    <row r="23307" ht="15" customHeight="1"/>
    <row r="23308" ht="15" customHeight="1"/>
    <row r="23309" ht="15" customHeight="1"/>
    <row r="23310" ht="15" customHeight="1"/>
    <row r="23311" ht="15" customHeight="1"/>
    <row r="23312" ht="15" customHeight="1"/>
    <row r="23313" ht="15" customHeight="1"/>
    <row r="23314" ht="15" customHeight="1"/>
    <row r="23315" ht="15" customHeight="1"/>
    <row r="23316" ht="15" customHeight="1"/>
    <row r="23317" ht="15" customHeight="1"/>
    <row r="23318" ht="15" customHeight="1"/>
    <row r="23319" ht="15" customHeight="1"/>
    <row r="23320" ht="15" customHeight="1"/>
    <row r="23321" ht="15" customHeight="1"/>
    <row r="23322" ht="15" customHeight="1"/>
    <row r="23323" ht="15" customHeight="1"/>
    <row r="23324" ht="15" customHeight="1"/>
    <row r="23325" ht="15" customHeight="1"/>
    <row r="23326" ht="15" customHeight="1"/>
    <row r="23327" ht="15" customHeight="1"/>
    <row r="23328" ht="15" customHeight="1"/>
    <row r="23329" ht="15" customHeight="1"/>
    <row r="23330" ht="15" customHeight="1"/>
    <row r="23331" ht="15" customHeight="1"/>
    <row r="23332" ht="15" customHeight="1"/>
    <row r="23333" ht="15" customHeight="1"/>
    <row r="23334" ht="15" customHeight="1"/>
    <row r="23335" ht="15" customHeight="1"/>
    <row r="23336" ht="15" customHeight="1"/>
    <row r="23337" ht="15" customHeight="1"/>
    <row r="23338" ht="15" customHeight="1"/>
    <row r="23339" ht="15" customHeight="1"/>
    <row r="23340" ht="15" customHeight="1"/>
    <row r="23341" ht="15" customHeight="1"/>
    <row r="23342" ht="15" customHeight="1"/>
    <row r="23343" ht="15" customHeight="1"/>
    <row r="23344" ht="15" customHeight="1"/>
    <row r="23345" ht="15" customHeight="1"/>
    <row r="23346" ht="15" customHeight="1"/>
    <row r="23347" ht="15" customHeight="1"/>
    <row r="23348" ht="15" customHeight="1"/>
    <row r="23349" ht="15" customHeight="1"/>
    <row r="23350" ht="15" customHeight="1"/>
    <row r="23351" ht="15" customHeight="1"/>
    <row r="23352" ht="15" customHeight="1"/>
    <row r="23353" ht="15" customHeight="1"/>
    <row r="23354" ht="15" customHeight="1"/>
    <row r="23355" ht="15" customHeight="1"/>
    <row r="23356" ht="15" customHeight="1"/>
    <row r="23357" ht="15" customHeight="1"/>
    <row r="23358" ht="15" customHeight="1"/>
    <row r="23359" ht="15" customHeight="1"/>
    <row r="23360" ht="15" customHeight="1"/>
    <row r="23361" ht="15" customHeight="1"/>
    <row r="23362" ht="15" customHeight="1"/>
    <row r="23363" ht="15" customHeight="1"/>
    <row r="23364" ht="15" customHeight="1"/>
    <row r="23365" ht="15" customHeight="1"/>
    <row r="23366" ht="15" customHeight="1"/>
    <row r="23367" ht="15" customHeight="1"/>
    <row r="23368" ht="15" customHeight="1"/>
    <row r="23369" ht="15" customHeight="1"/>
    <row r="23370" ht="15" customHeight="1"/>
    <row r="23371" ht="15" customHeight="1"/>
    <row r="23372" ht="15" customHeight="1"/>
    <row r="23373" ht="15" customHeight="1"/>
    <row r="23374" ht="15" customHeight="1"/>
    <row r="23375" ht="15" customHeight="1"/>
    <row r="23376" ht="15" customHeight="1"/>
    <row r="23377" ht="15" customHeight="1"/>
    <row r="23378" ht="15" customHeight="1"/>
    <row r="23379" ht="15" customHeight="1"/>
    <row r="23380" ht="15" customHeight="1"/>
    <row r="23381" ht="15" customHeight="1"/>
    <row r="23382" ht="15" customHeight="1"/>
    <row r="23383" ht="15" customHeight="1"/>
    <row r="23384" ht="15" customHeight="1"/>
    <row r="23385" ht="15" customHeight="1"/>
    <row r="23386" ht="15" customHeight="1"/>
    <row r="23387" ht="15" customHeight="1"/>
    <row r="23388" ht="15" customHeight="1"/>
    <row r="23389" ht="15" customHeight="1"/>
    <row r="23390" ht="15" customHeight="1"/>
    <row r="23391" ht="15" customHeight="1"/>
    <row r="23392" ht="15" customHeight="1"/>
    <row r="23393" ht="15" customHeight="1"/>
    <row r="23394" ht="15" customHeight="1"/>
    <row r="23395" ht="15" customHeight="1"/>
    <row r="23396" ht="15" customHeight="1"/>
    <row r="23397" ht="15" customHeight="1"/>
    <row r="23398" ht="15" customHeight="1"/>
    <row r="23399" ht="15" customHeight="1"/>
    <row r="23400" ht="15" customHeight="1"/>
    <row r="23401" ht="15" customHeight="1"/>
    <row r="23402" ht="15" customHeight="1"/>
    <row r="23403" ht="15" customHeight="1"/>
    <row r="23404" ht="15" customHeight="1"/>
    <row r="23405" ht="15" customHeight="1"/>
    <row r="23406" ht="15" customHeight="1"/>
    <row r="23407" ht="15" customHeight="1"/>
    <row r="23408" ht="15" customHeight="1"/>
    <row r="23409" ht="15" customHeight="1"/>
    <row r="23410" ht="15" customHeight="1"/>
    <row r="23411" ht="15" customHeight="1"/>
    <row r="23412" ht="15" customHeight="1"/>
    <row r="23413" ht="15" customHeight="1"/>
    <row r="23414" ht="15" customHeight="1"/>
    <row r="23415" ht="15" customHeight="1"/>
    <row r="23416" ht="15" customHeight="1"/>
    <row r="23417" ht="15" customHeight="1"/>
    <row r="23418" ht="15" customHeight="1"/>
    <row r="23419" ht="15" customHeight="1"/>
    <row r="23420" ht="15" customHeight="1"/>
    <row r="23421" ht="15" customHeight="1"/>
    <row r="23422" ht="15" customHeight="1"/>
    <row r="23423" ht="15" customHeight="1"/>
    <row r="23424" ht="15" customHeight="1"/>
    <row r="23425" ht="15" customHeight="1"/>
    <row r="23426" ht="15" customHeight="1"/>
    <row r="23427" ht="15" customHeight="1"/>
    <row r="23428" ht="15" customHeight="1"/>
    <row r="23429" ht="15" customHeight="1"/>
    <row r="23430" ht="15" customHeight="1"/>
    <row r="23431" ht="15" customHeight="1"/>
    <row r="23432" ht="15" customHeight="1"/>
    <row r="23433" ht="15" customHeight="1"/>
    <row r="23434" ht="15" customHeight="1"/>
    <row r="23435" ht="15" customHeight="1"/>
    <row r="23436" ht="15" customHeight="1"/>
    <row r="23437" ht="15" customHeight="1"/>
    <row r="23438" ht="15" customHeight="1"/>
    <row r="23439" ht="15" customHeight="1"/>
    <row r="23440" ht="15" customHeight="1"/>
    <row r="23441" ht="15" customHeight="1"/>
    <row r="23442" ht="15" customHeight="1"/>
    <row r="23443" ht="15" customHeight="1"/>
    <row r="23444" ht="15" customHeight="1"/>
    <row r="23445" ht="15" customHeight="1"/>
    <row r="23446" ht="15" customHeight="1"/>
    <row r="23447" ht="15" customHeight="1"/>
    <row r="23448" ht="15" customHeight="1"/>
    <row r="23449" ht="15" customHeight="1"/>
    <row r="23450" ht="15" customHeight="1"/>
    <row r="23451" ht="15" customHeight="1"/>
    <row r="23452" ht="15" customHeight="1"/>
    <row r="23453" ht="15" customHeight="1"/>
    <row r="23454" ht="15" customHeight="1"/>
    <row r="23455" ht="15" customHeight="1"/>
    <row r="23456" ht="15" customHeight="1"/>
    <row r="23457" ht="15" customHeight="1"/>
    <row r="23458" ht="15" customHeight="1"/>
    <row r="23459" ht="15" customHeight="1"/>
    <row r="23460" ht="15" customHeight="1"/>
    <row r="23461" ht="15" customHeight="1"/>
    <row r="23462" ht="15" customHeight="1"/>
    <row r="23463" ht="15" customHeight="1"/>
    <row r="23464" ht="15" customHeight="1"/>
    <row r="23465" ht="15" customHeight="1"/>
    <row r="23466" ht="15" customHeight="1"/>
    <row r="23467" ht="15" customHeight="1"/>
    <row r="23468" ht="15" customHeight="1"/>
    <row r="23469" ht="15" customHeight="1"/>
    <row r="23470" ht="15" customHeight="1"/>
    <row r="23471" ht="15" customHeight="1"/>
    <row r="23472" ht="15" customHeight="1"/>
    <row r="23473" ht="15" customHeight="1"/>
    <row r="23474" ht="15" customHeight="1"/>
    <row r="23475" ht="15" customHeight="1"/>
    <row r="23476" ht="15" customHeight="1"/>
    <row r="23477" ht="15" customHeight="1"/>
    <row r="23478" ht="15" customHeight="1"/>
    <row r="23479" ht="15" customHeight="1"/>
    <row r="23480" ht="15" customHeight="1"/>
    <row r="23481" ht="15" customHeight="1"/>
    <row r="23482" ht="15" customHeight="1"/>
    <row r="23483" ht="15" customHeight="1"/>
    <row r="23484" ht="15" customHeight="1"/>
    <row r="23485" ht="15" customHeight="1"/>
    <row r="23486" ht="15" customHeight="1"/>
    <row r="23487" ht="15" customHeight="1"/>
    <row r="23488" ht="15" customHeight="1"/>
    <row r="23489" ht="15" customHeight="1"/>
    <row r="23490" ht="15" customHeight="1"/>
    <row r="23491" ht="15" customHeight="1"/>
    <row r="23492" ht="15" customHeight="1"/>
    <row r="23493" ht="15" customHeight="1"/>
    <row r="23494" ht="15" customHeight="1"/>
    <row r="23495" ht="15" customHeight="1"/>
    <row r="23496" ht="15" customHeight="1"/>
    <row r="23497" ht="15" customHeight="1"/>
    <row r="23498" ht="15" customHeight="1"/>
    <row r="23499" ht="15" customHeight="1"/>
    <row r="23500" ht="15" customHeight="1"/>
    <row r="23501" ht="15" customHeight="1"/>
    <row r="23502" ht="15" customHeight="1"/>
    <row r="23503" ht="15" customHeight="1"/>
    <row r="23504" ht="15" customHeight="1"/>
    <row r="23505" ht="15" customHeight="1"/>
    <row r="23506" ht="15" customHeight="1"/>
    <row r="23507" ht="15" customHeight="1"/>
    <row r="23508" ht="15" customHeight="1"/>
    <row r="23509" ht="15" customHeight="1"/>
    <row r="23510" ht="15" customHeight="1"/>
    <row r="23511" ht="15" customHeight="1"/>
    <row r="23512" ht="15" customHeight="1"/>
    <row r="23513" ht="15" customHeight="1"/>
    <row r="23514" ht="15" customHeight="1"/>
    <row r="23515" ht="15" customHeight="1"/>
    <row r="23516" ht="15" customHeight="1"/>
    <row r="23517" ht="15" customHeight="1"/>
    <row r="23518" ht="15" customHeight="1"/>
    <row r="23519" ht="15" customHeight="1"/>
    <row r="23520" ht="15" customHeight="1"/>
    <row r="23521" ht="15" customHeight="1"/>
    <row r="23522" ht="15" customHeight="1"/>
    <row r="23523" ht="15" customHeight="1"/>
    <row r="23524" ht="15" customHeight="1"/>
    <row r="23525" ht="15" customHeight="1"/>
    <row r="23526" ht="15" customHeight="1"/>
    <row r="23527" ht="15" customHeight="1"/>
    <row r="23528" ht="15" customHeight="1"/>
    <row r="23529" ht="15" customHeight="1"/>
    <row r="23530" ht="15" customHeight="1"/>
    <row r="23531" ht="15" customHeight="1"/>
    <row r="23532" ht="15" customHeight="1"/>
    <row r="23533" ht="15" customHeight="1"/>
    <row r="23534" ht="15" customHeight="1"/>
    <row r="23535" ht="15" customHeight="1"/>
    <row r="23536" ht="15" customHeight="1"/>
    <row r="23537" ht="15" customHeight="1"/>
    <row r="23538" ht="15" customHeight="1"/>
    <row r="23539" ht="15" customHeight="1"/>
    <row r="23540" ht="15" customHeight="1"/>
    <row r="23541" ht="15" customHeight="1"/>
    <row r="23542" ht="15" customHeight="1"/>
    <row r="23543" ht="15" customHeight="1"/>
    <row r="23544" ht="15" customHeight="1"/>
    <row r="23545" ht="15" customHeight="1"/>
    <row r="23546" ht="15" customHeight="1"/>
    <row r="23547" ht="15" customHeight="1"/>
    <row r="23548" ht="15" customHeight="1"/>
    <row r="23549" ht="15" customHeight="1"/>
    <row r="23550" ht="15" customHeight="1"/>
    <row r="23551" ht="15" customHeight="1"/>
    <row r="23552" ht="15" customHeight="1"/>
    <row r="23553" ht="15" customHeight="1"/>
    <row r="23554" ht="15" customHeight="1"/>
    <row r="23555" ht="15" customHeight="1"/>
    <row r="23556" ht="15" customHeight="1"/>
    <row r="23557" ht="15" customHeight="1"/>
    <row r="23558" ht="15" customHeight="1"/>
    <row r="23559" ht="15" customHeight="1"/>
    <row r="23560" ht="15" customHeight="1"/>
    <row r="23561" ht="15" customHeight="1"/>
    <row r="23562" ht="15" customHeight="1"/>
    <row r="23563" ht="15" customHeight="1"/>
    <row r="23564" ht="15" customHeight="1"/>
    <row r="23565" ht="15" customHeight="1"/>
    <row r="23566" ht="15" customHeight="1"/>
    <row r="23567" ht="15" customHeight="1"/>
    <row r="23568" ht="15" customHeight="1"/>
    <row r="23569" ht="15" customHeight="1"/>
    <row r="23570" ht="15" customHeight="1"/>
    <row r="23571" ht="15" customHeight="1"/>
    <row r="23572" ht="15" customHeight="1"/>
    <row r="23573" ht="15" customHeight="1"/>
    <row r="23574" ht="15" customHeight="1"/>
    <row r="23575" ht="15" customHeight="1"/>
    <row r="23576" ht="15" customHeight="1"/>
    <row r="23577" ht="15" customHeight="1"/>
    <row r="23578" ht="15" customHeight="1"/>
    <row r="23579" ht="15" customHeight="1"/>
    <row r="23580" ht="15" customHeight="1"/>
    <row r="23581" ht="15" customHeight="1"/>
    <row r="23582" ht="15" customHeight="1"/>
    <row r="23583" ht="15" customHeight="1"/>
    <row r="23584" ht="15" customHeight="1"/>
    <row r="23585" ht="15" customHeight="1"/>
    <row r="23586" ht="15" customHeight="1"/>
    <row r="23587" ht="15" customHeight="1"/>
    <row r="23588" ht="15" customHeight="1"/>
    <row r="23589" ht="15" customHeight="1"/>
    <row r="23590" ht="15" customHeight="1"/>
    <row r="23591" ht="15" customHeight="1"/>
    <row r="23592" ht="15" customHeight="1"/>
    <row r="23593" ht="15" customHeight="1"/>
    <row r="23594" ht="15" customHeight="1"/>
    <row r="23595" ht="15" customHeight="1"/>
    <row r="23596" ht="15" customHeight="1"/>
    <row r="23597" ht="15" customHeight="1"/>
    <row r="23598" ht="15" customHeight="1"/>
    <row r="23599" ht="15" customHeight="1"/>
    <row r="23600" ht="15" customHeight="1"/>
    <row r="23601" ht="15" customHeight="1"/>
    <row r="23602" ht="15" customHeight="1"/>
    <row r="23603" ht="15" customHeight="1"/>
    <row r="23604" ht="15" customHeight="1"/>
    <row r="23605" ht="15" customHeight="1"/>
    <row r="23606" ht="15" customHeight="1"/>
    <row r="23607" ht="15" customHeight="1"/>
    <row r="23608" ht="15" customHeight="1"/>
    <row r="23609" ht="15" customHeight="1"/>
    <row r="23610" ht="15" customHeight="1"/>
    <row r="23611" ht="15" customHeight="1"/>
    <row r="23612" ht="15" customHeight="1"/>
    <row r="23613" ht="15" customHeight="1"/>
    <row r="23614" ht="15" customHeight="1"/>
    <row r="23615" ht="15" customHeight="1"/>
    <row r="23616" ht="15" customHeight="1"/>
    <row r="23617" ht="15" customHeight="1"/>
    <row r="23618" ht="15" customHeight="1"/>
    <row r="23619" ht="15" customHeight="1"/>
    <row r="23620" ht="15" customHeight="1"/>
    <row r="23621" ht="15" customHeight="1"/>
    <row r="23622" ht="15" customHeight="1"/>
    <row r="23623" ht="15" customHeight="1"/>
    <row r="23624" ht="15" customHeight="1"/>
    <row r="23625" ht="15" customHeight="1"/>
    <row r="23626" ht="15" customHeight="1"/>
    <row r="23627" ht="15" customHeight="1"/>
    <row r="23628" ht="15" customHeight="1"/>
    <row r="23629" ht="15" customHeight="1"/>
    <row r="23630" ht="15" customHeight="1"/>
    <row r="23631" ht="15" customHeight="1"/>
    <row r="23632" ht="15" customHeight="1"/>
    <row r="23633" ht="15" customHeight="1"/>
    <row r="23634" ht="15" customHeight="1"/>
    <row r="23635" ht="15" customHeight="1"/>
    <row r="23636" ht="15" customHeight="1"/>
    <row r="23637" ht="15" customHeight="1"/>
    <row r="23638" ht="15" customHeight="1"/>
    <row r="23639" ht="15" customHeight="1"/>
    <row r="23640" ht="15" customHeight="1"/>
    <row r="23641" ht="15" customHeight="1"/>
    <row r="23642" ht="15" customHeight="1"/>
    <row r="23643" ht="15" customHeight="1"/>
    <row r="23644" ht="15" customHeight="1"/>
    <row r="23645" ht="15" customHeight="1"/>
    <row r="23646" ht="15" customHeight="1"/>
    <row r="23647" ht="15" customHeight="1"/>
    <row r="23648" ht="15" customHeight="1"/>
    <row r="23649" ht="15" customHeight="1"/>
    <row r="23650" ht="15" customHeight="1"/>
    <row r="23651" ht="15" customHeight="1"/>
    <row r="23652" ht="15" customHeight="1"/>
    <row r="23653" ht="15" customHeight="1"/>
    <row r="23654" ht="15" customHeight="1"/>
    <row r="23655" ht="15" customHeight="1"/>
    <row r="23656" ht="15" customHeight="1"/>
    <row r="23657" ht="15" customHeight="1"/>
    <row r="23658" ht="15" customHeight="1"/>
    <row r="23659" ht="15" customHeight="1"/>
    <row r="23660" ht="15" customHeight="1"/>
    <row r="23661" ht="15" customHeight="1"/>
    <row r="23662" ht="15" customHeight="1"/>
    <row r="23663" ht="15" customHeight="1"/>
    <row r="23664" ht="15" customHeight="1"/>
    <row r="23665" ht="15" customHeight="1"/>
    <row r="23666" ht="15" customHeight="1"/>
    <row r="23667" ht="15" customHeight="1"/>
    <row r="23668" ht="15" customHeight="1"/>
    <row r="23669" ht="15" customHeight="1"/>
    <row r="23670" ht="15" customHeight="1"/>
    <row r="23671" ht="15" customHeight="1"/>
    <row r="23672" ht="15" customHeight="1"/>
    <row r="23673" ht="15" customHeight="1"/>
    <row r="23674" ht="15" customHeight="1"/>
    <row r="23675" ht="15" customHeight="1"/>
    <row r="23676" ht="15" customHeight="1"/>
    <row r="23677" ht="15" customHeight="1"/>
    <row r="23678" ht="15" customHeight="1"/>
    <row r="23679" ht="15" customHeight="1"/>
    <row r="23680" ht="15" customHeight="1"/>
    <row r="23681" ht="15" customHeight="1"/>
    <row r="23682" ht="15" customHeight="1"/>
    <row r="23683" ht="15" customHeight="1"/>
    <row r="23684" ht="15" customHeight="1"/>
    <row r="23685" ht="15" customHeight="1"/>
    <row r="23686" ht="15" customHeight="1"/>
    <row r="23687" ht="15" customHeight="1"/>
    <row r="23688" ht="15" customHeight="1"/>
    <row r="23689" ht="15" customHeight="1"/>
    <row r="23690" ht="15" customHeight="1"/>
    <row r="23691" ht="15" customHeight="1"/>
    <row r="23692" ht="15" customHeight="1"/>
    <row r="23693" ht="15" customHeight="1"/>
    <row r="23694" ht="15" customHeight="1"/>
    <row r="23695" ht="15" customHeight="1"/>
    <row r="23696" ht="15" customHeight="1"/>
    <row r="23697" ht="15" customHeight="1"/>
    <row r="23698" ht="15" customHeight="1"/>
    <row r="23699" ht="15" customHeight="1"/>
    <row r="23700" ht="15" customHeight="1"/>
    <row r="23701" ht="15" customHeight="1"/>
    <row r="23702" ht="15" customHeight="1"/>
    <row r="23703" ht="15" customHeight="1"/>
    <row r="23704" ht="15" customHeight="1"/>
    <row r="23705" ht="15" customHeight="1"/>
    <row r="23706" ht="15" customHeight="1"/>
    <row r="23707" ht="15" customHeight="1"/>
    <row r="23708" ht="15" customHeight="1"/>
    <row r="23709" ht="15" customHeight="1"/>
    <row r="23710" ht="15" customHeight="1"/>
    <row r="23711" ht="15" customHeight="1"/>
    <row r="23712" ht="15" customHeight="1"/>
    <row r="23713" ht="15" customHeight="1"/>
    <row r="23714" ht="15" customHeight="1"/>
    <row r="23715" ht="15" customHeight="1"/>
    <row r="23716" ht="15" customHeight="1"/>
    <row r="23717" ht="15" customHeight="1"/>
    <row r="23718" ht="15" customHeight="1"/>
    <row r="23719" ht="15" customHeight="1"/>
    <row r="23720" ht="15" customHeight="1"/>
    <row r="23721" ht="15" customHeight="1"/>
    <row r="23722" ht="15" customHeight="1"/>
    <row r="23723" ht="15" customHeight="1"/>
    <row r="23724" ht="15" customHeight="1"/>
    <row r="23725" ht="15" customHeight="1"/>
    <row r="23726" ht="15" customHeight="1"/>
    <row r="23727" ht="15" customHeight="1"/>
    <row r="23728" ht="15" customHeight="1"/>
    <row r="23729" ht="15" customHeight="1"/>
    <row r="23730" ht="15" customHeight="1"/>
    <row r="23731" ht="15" customHeight="1"/>
    <row r="23732" ht="15" customHeight="1"/>
    <row r="23733" ht="15" customHeight="1"/>
    <row r="23734" ht="15" customHeight="1"/>
    <row r="23735" ht="15" customHeight="1"/>
    <row r="23736" ht="15" customHeight="1"/>
    <row r="23737" ht="15" customHeight="1"/>
    <row r="23738" ht="15" customHeight="1"/>
    <row r="23739" ht="15" customHeight="1"/>
    <row r="23740" ht="15" customHeight="1"/>
    <row r="23741" ht="15" customHeight="1"/>
    <row r="23742" ht="15" customHeight="1"/>
    <row r="23743" ht="15" customHeight="1"/>
    <row r="23744" ht="15" customHeight="1"/>
    <row r="23745" ht="15" customHeight="1"/>
    <row r="23746" ht="15" customHeight="1"/>
    <row r="23747" ht="15" customHeight="1"/>
    <row r="23748" ht="15" customHeight="1"/>
    <row r="23749" ht="15" customHeight="1"/>
    <row r="23750" ht="15" customHeight="1"/>
    <row r="23751" ht="15" customHeight="1"/>
    <row r="23752" ht="15" customHeight="1"/>
    <row r="23753" ht="15" customHeight="1"/>
    <row r="23754" ht="15" customHeight="1"/>
    <row r="23755" ht="15" customHeight="1"/>
    <row r="23756" ht="15" customHeight="1"/>
    <row r="23757" ht="15" customHeight="1"/>
    <row r="23758" ht="15" customHeight="1"/>
    <row r="23759" ht="15" customHeight="1"/>
    <row r="23760" ht="15" customHeight="1"/>
    <row r="23761" ht="15" customHeight="1"/>
    <row r="23762" ht="15" customHeight="1"/>
    <row r="23763" ht="15" customHeight="1"/>
    <row r="23764" ht="15" customHeight="1"/>
    <row r="23765" ht="15" customHeight="1"/>
    <row r="23766" ht="15" customHeight="1"/>
    <row r="23767" ht="15" customHeight="1"/>
    <row r="23768" ht="15" customHeight="1"/>
    <row r="23769" ht="15" customHeight="1"/>
    <row r="23770" ht="15" customHeight="1"/>
    <row r="23771" ht="15" customHeight="1"/>
    <row r="23772" ht="15" customHeight="1"/>
    <row r="23773" ht="15" customHeight="1"/>
    <row r="23774" ht="15" customHeight="1"/>
    <row r="23775" ht="15" customHeight="1"/>
    <row r="23776" ht="15" customHeight="1"/>
    <row r="23777" ht="15" customHeight="1"/>
    <row r="23778" ht="15" customHeight="1"/>
    <row r="23779" ht="15" customHeight="1"/>
    <row r="23780" ht="15" customHeight="1"/>
    <row r="23781" ht="15" customHeight="1"/>
    <row r="23782" ht="15" customHeight="1"/>
    <row r="23783" ht="15" customHeight="1"/>
    <row r="23784" ht="15" customHeight="1"/>
    <row r="23785" ht="15" customHeight="1"/>
    <row r="23786" ht="15" customHeight="1"/>
    <row r="23787" ht="15" customHeight="1"/>
    <row r="23788" ht="15" customHeight="1"/>
    <row r="23789" ht="15" customHeight="1"/>
    <row r="23790" ht="15" customHeight="1"/>
    <row r="23791" ht="15" customHeight="1"/>
    <row r="23792" ht="15" customHeight="1"/>
    <row r="23793" ht="15" customHeight="1"/>
    <row r="23794" ht="15" customHeight="1"/>
    <row r="23795" ht="15" customHeight="1"/>
    <row r="23796" ht="15" customHeight="1"/>
    <row r="23797" ht="15" customHeight="1"/>
    <row r="23798" ht="15" customHeight="1"/>
    <row r="23799" ht="15" customHeight="1"/>
    <row r="23800" ht="15" customHeight="1"/>
    <row r="23801" ht="15" customHeight="1"/>
    <row r="23802" ht="15" customHeight="1"/>
    <row r="23803" ht="15" customHeight="1"/>
    <row r="23804" ht="15" customHeight="1"/>
    <row r="23805" ht="15" customHeight="1"/>
    <row r="23806" ht="15" customHeight="1"/>
    <row r="23807" ht="15" customHeight="1"/>
    <row r="23808" ht="15" customHeight="1"/>
    <row r="23809" ht="15" customHeight="1"/>
    <row r="23810" ht="15" customHeight="1"/>
    <row r="23811" ht="15" customHeight="1"/>
    <row r="23812" ht="15" customHeight="1"/>
    <row r="23813" ht="15" customHeight="1"/>
    <row r="23814" ht="15" customHeight="1"/>
    <row r="23815" ht="15" customHeight="1"/>
    <row r="23816" ht="15" customHeight="1"/>
    <row r="23817" ht="15" customHeight="1"/>
    <row r="23818" ht="15" customHeight="1"/>
    <row r="23819" ht="15" customHeight="1"/>
    <row r="23820" ht="15" customHeight="1"/>
    <row r="23821" ht="15" customHeight="1"/>
    <row r="23822" ht="15" customHeight="1"/>
    <row r="23823" ht="15" customHeight="1"/>
    <row r="23824" ht="15" customHeight="1"/>
    <row r="23825" ht="15" customHeight="1"/>
    <row r="23826" ht="15" customHeight="1"/>
    <row r="23827" ht="15" customHeight="1"/>
    <row r="23828" ht="15" customHeight="1"/>
    <row r="23829" ht="15" customHeight="1"/>
    <row r="23830" ht="15" customHeight="1"/>
    <row r="23831" ht="15" customHeight="1"/>
    <row r="23832" ht="15" customHeight="1"/>
    <row r="23833" ht="15" customHeight="1"/>
    <row r="23834" ht="15" customHeight="1"/>
    <row r="23835" ht="15" customHeight="1"/>
    <row r="23836" ht="15" customHeight="1"/>
    <row r="23837" ht="15" customHeight="1"/>
    <row r="23838" ht="15" customHeight="1"/>
    <row r="23839" ht="15" customHeight="1"/>
    <row r="23840" ht="15" customHeight="1"/>
    <row r="23841" ht="15" customHeight="1"/>
    <row r="23842" ht="15" customHeight="1"/>
    <row r="23843" ht="15" customHeight="1"/>
    <row r="23844" ht="15" customHeight="1"/>
    <row r="23845" ht="15" customHeight="1"/>
    <row r="23846" ht="15" customHeight="1"/>
    <row r="23847" ht="15" customHeight="1"/>
    <row r="23848" ht="15" customHeight="1"/>
    <row r="23849" ht="15" customHeight="1"/>
    <row r="23850" ht="15" customHeight="1"/>
    <row r="23851" ht="15" customHeight="1"/>
    <row r="23852" ht="15" customHeight="1"/>
    <row r="23853" ht="15" customHeight="1"/>
    <row r="23854" ht="15" customHeight="1"/>
    <row r="23855" ht="15" customHeight="1"/>
    <row r="23856" ht="15" customHeight="1"/>
    <row r="23857" ht="15" customHeight="1"/>
    <row r="23858" ht="15" customHeight="1"/>
    <row r="23859" ht="15" customHeight="1"/>
    <row r="23860" ht="15" customHeight="1"/>
    <row r="23861" ht="15" customHeight="1"/>
    <row r="23862" ht="15" customHeight="1"/>
    <row r="23863" ht="15" customHeight="1"/>
    <row r="23864" ht="15" customHeight="1"/>
    <row r="23865" ht="15" customHeight="1"/>
    <row r="23866" ht="15" customHeight="1"/>
    <row r="23867" ht="15" customHeight="1"/>
    <row r="23868" ht="15" customHeight="1"/>
    <row r="23869" ht="15" customHeight="1"/>
    <row r="23870" ht="15" customHeight="1"/>
    <row r="23871" ht="15" customHeight="1"/>
    <row r="23872" ht="15" customHeight="1"/>
    <row r="23873" ht="15" customHeight="1"/>
    <row r="23874" ht="15" customHeight="1"/>
    <row r="23875" ht="15" customHeight="1"/>
    <row r="23876" ht="15" customHeight="1"/>
    <row r="23877" ht="15" customHeight="1"/>
    <row r="23878" ht="15" customHeight="1"/>
    <row r="23879" ht="15" customHeight="1"/>
    <row r="23880" ht="15" customHeight="1"/>
    <row r="23881" ht="15" customHeight="1"/>
    <row r="23882" ht="15" customHeight="1"/>
    <row r="23883" ht="15" customHeight="1"/>
    <row r="23884" ht="15" customHeight="1"/>
    <row r="23885" ht="15" customHeight="1"/>
    <row r="23886" ht="15" customHeight="1"/>
    <row r="23887" ht="15" customHeight="1"/>
    <row r="23888" ht="15" customHeight="1"/>
    <row r="23889" ht="15" customHeight="1"/>
    <row r="23890" ht="15" customHeight="1"/>
    <row r="23891" ht="15" customHeight="1"/>
    <row r="23892" ht="15" customHeight="1"/>
    <row r="23893" ht="15" customHeight="1"/>
    <row r="23894" ht="15" customHeight="1"/>
    <row r="23895" ht="15" customHeight="1"/>
    <row r="23896" ht="15" customHeight="1"/>
    <row r="23897" ht="15" customHeight="1"/>
    <row r="23898" ht="15" customHeight="1"/>
    <row r="23899" ht="15" customHeight="1"/>
    <row r="23900" ht="15" customHeight="1"/>
    <row r="23901" ht="15" customHeight="1"/>
    <row r="23902" ht="15" customHeight="1"/>
    <row r="23903" ht="15" customHeight="1"/>
    <row r="23904" ht="15" customHeight="1"/>
    <row r="23905" ht="15" customHeight="1"/>
    <row r="23906" ht="15" customHeight="1"/>
    <row r="23907" ht="15" customHeight="1"/>
    <row r="23908" ht="15" customHeight="1"/>
    <row r="23909" ht="15" customHeight="1"/>
    <row r="23910" ht="15" customHeight="1"/>
    <row r="23911" ht="15" customHeight="1"/>
    <row r="23912" ht="15" customHeight="1"/>
    <row r="23913" ht="15" customHeight="1"/>
    <row r="23914" ht="15" customHeight="1"/>
    <row r="23915" ht="15" customHeight="1"/>
    <row r="23916" ht="15" customHeight="1"/>
    <row r="23917" ht="15" customHeight="1"/>
    <row r="23918" ht="15" customHeight="1"/>
    <row r="23919" ht="15" customHeight="1"/>
    <row r="23920" ht="15" customHeight="1"/>
    <row r="23921" ht="15" customHeight="1"/>
    <row r="23922" ht="15" customHeight="1"/>
    <row r="23923" ht="15" customHeight="1"/>
    <row r="23924" ht="15" customHeight="1"/>
    <row r="23925" ht="15" customHeight="1"/>
    <row r="23926" ht="15" customHeight="1"/>
    <row r="23927" ht="15" customHeight="1"/>
    <row r="23928" ht="15" customHeight="1"/>
    <row r="23929" ht="15" customHeight="1"/>
    <row r="23930" ht="15" customHeight="1"/>
    <row r="23931" ht="15" customHeight="1"/>
    <row r="23932" ht="15" customHeight="1"/>
    <row r="23933" ht="15" customHeight="1"/>
    <row r="23934" ht="15" customHeight="1"/>
    <row r="23935" ht="15" customHeight="1"/>
    <row r="23936" ht="15" customHeight="1"/>
    <row r="23937" ht="15" customHeight="1"/>
    <row r="23938" ht="15" customHeight="1"/>
    <row r="23939" ht="15" customHeight="1"/>
    <row r="23940" ht="15" customHeight="1"/>
    <row r="23941" ht="15" customHeight="1"/>
    <row r="23942" ht="15" customHeight="1"/>
    <row r="23943" ht="15" customHeight="1"/>
    <row r="23944" ht="15" customHeight="1"/>
    <row r="23945" ht="15" customHeight="1"/>
    <row r="23946" ht="15" customHeight="1"/>
    <row r="23947" ht="15" customHeight="1"/>
    <row r="23948" ht="15" customHeight="1"/>
    <row r="23949" ht="15" customHeight="1"/>
    <row r="23950" ht="15" customHeight="1"/>
    <row r="23951" ht="15" customHeight="1"/>
    <row r="23952" ht="15" customHeight="1"/>
    <row r="23953" ht="15" customHeight="1"/>
    <row r="23954" ht="15" customHeight="1"/>
    <row r="23955" ht="15" customHeight="1"/>
    <row r="23956" ht="15" customHeight="1"/>
    <row r="23957" ht="15" customHeight="1"/>
    <row r="23958" ht="15" customHeight="1"/>
    <row r="23959" ht="15" customHeight="1"/>
    <row r="23960" ht="15" customHeight="1"/>
    <row r="23961" ht="15" customHeight="1"/>
    <row r="23962" ht="15" customHeight="1"/>
    <row r="23963" ht="15" customHeight="1"/>
    <row r="23964" ht="15" customHeight="1"/>
    <row r="23965" ht="15" customHeight="1"/>
    <row r="23966" ht="15" customHeight="1"/>
    <row r="23967" ht="15" customHeight="1"/>
    <row r="23968" ht="15" customHeight="1"/>
    <row r="23969" ht="15" customHeight="1"/>
    <row r="23970" ht="15" customHeight="1"/>
    <row r="23971" ht="15" customHeight="1"/>
    <row r="23972" ht="15" customHeight="1"/>
    <row r="23973" ht="15" customHeight="1"/>
    <row r="23974" ht="15" customHeight="1"/>
    <row r="23975" ht="15" customHeight="1"/>
    <row r="23976" ht="15" customHeight="1"/>
    <row r="23977" ht="15" customHeight="1"/>
    <row r="23978" ht="15" customHeight="1"/>
    <row r="23979" ht="15" customHeight="1"/>
    <row r="23980" ht="15" customHeight="1"/>
    <row r="23981" ht="15" customHeight="1"/>
    <row r="23982" ht="15" customHeight="1"/>
    <row r="23983" ht="15" customHeight="1"/>
    <row r="23984" ht="15" customHeight="1"/>
    <row r="23985" ht="15" customHeight="1"/>
    <row r="23986" ht="15" customHeight="1"/>
    <row r="23987" ht="15" customHeight="1"/>
    <row r="23988" ht="15" customHeight="1"/>
    <row r="23989" ht="15" customHeight="1"/>
    <row r="23990" ht="15" customHeight="1"/>
    <row r="23991" ht="15" customHeight="1"/>
    <row r="23992" ht="15" customHeight="1"/>
    <row r="23993" ht="15" customHeight="1"/>
    <row r="23994" ht="15" customHeight="1"/>
    <row r="23995" ht="15" customHeight="1"/>
    <row r="23996" ht="15" customHeight="1"/>
    <row r="23997" ht="15" customHeight="1"/>
    <row r="23998" ht="15" customHeight="1"/>
    <row r="23999" ht="15" customHeight="1"/>
    <row r="24000" ht="15" customHeight="1"/>
    <row r="24001" ht="15" customHeight="1"/>
    <row r="24002" ht="15" customHeight="1"/>
    <row r="24003" ht="15" customHeight="1"/>
    <row r="24004" ht="15" customHeight="1"/>
    <row r="24005" ht="15" customHeight="1"/>
    <row r="24006" ht="15" customHeight="1"/>
    <row r="24007" ht="15" customHeight="1"/>
    <row r="24008" ht="15" customHeight="1"/>
    <row r="24009" ht="15" customHeight="1"/>
    <row r="24010" ht="15" customHeight="1"/>
    <row r="24011" ht="15" customHeight="1"/>
    <row r="24012" ht="15" customHeight="1"/>
    <row r="24013" ht="15" customHeight="1"/>
    <row r="24014" ht="15" customHeight="1"/>
    <row r="24015" ht="15" customHeight="1"/>
    <row r="24016" ht="15" customHeight="1"/>
    <row r="24017" ht="15" customHeight="1"/>
    <row r="24018" ht="15" customHeight="1"/>
    <row r="24019" ht="15" customHeight="1"/>
    <row r="24020" ht="15" customHeight="1"/>
    <row r="24021" ht="15" customHeight="1"/>
    <row r="24022" ht="15" customHeight="1"/>
    <row r="24023" ht="15" customHeight="1"/>
    <row r="24024" ht="15" customHeight="1"/>
    <row r="24025" ht="15" customHeight="1"/>
    <row r="24026" ht="15" customHeight="1"/>
    <row r="24027" ht="15" customHeight="1"/>
    <row r="24028" ht="15" customHeight="1"/>
    <row r="24029" ht="15" customHeight="1"/>
    <row r="24030" ht="15" customHeight="1"/>
    <row r="24031" ht="15" customHeight="1"/>
    <row r="24032" ht="15" customHeight="1"/>
    <row r="24033" ht="15" customHeight="1"/>
    <row r="24034" ht="15" customHeight="1"/>
    <row r="24035" ht="15" customHeight="1"/>
    <row r="24036" ht="15" customHeight="1"/>
    <row r="24037" ht="15" customHeight="1"/>
    <row r="24038" ht="15" customHeight="1"/>
    <row r="24039" ht="15" customHeight="1"/>
    <row r="24040" ht="15" customHeight="1"/>
    <row r="24041" ht="15" customHeight="1"/>
    <row r="24042" ht="15" customHeight="1"/>
    <row r="24043" ht="15" customHeight="1"/>
    <row r="24044" ht="15" customHeight="1"/>
    <row r="24045" ht="15" customHeight="1"/>
    <row r="24046" ht="15" customHeight="1"/>
    <row r="24047" ht="15" customHeight="1"/>
    <row r="24048" ht="15" customHeight="1"/>
    <row r="24049" ht="15" customHeight="1"/>
    <row r="24050" ht="15" customHeight="1"/>
    <row r="24051" ht="15" customHeight="1"/>
    <row r="24052" ht="15" customHeight="1"/>
    <row r="24053" ht="15" customHeight="1"/>
    <row r="24054" ht="15" customHeight="1"/>
    <row r="24055" ht="15" customHeight="1"/>
    <row r="24056" ht="15" customHeight="1"/>
    <row r="24057" ht="15" customHeight="1"/>
    <row r="24058" ht="15" customHeight="1"/>
    <row r="24059" ht="15" customHeight="1"/>
    <row r="24060" ht="15" customHeight="1"/>
    <row r="24061" ht="15" customHeight="1"/>
    <row r="24062" ht="15" customHeight="1"/>
    <row r="24063" ht="15" customHeight="1"/>
    <row r="24064" ht="15" customHeight="1"/>
    <row r="24065" ht="15" customHeight="1"/>
    <row r="24066" ht="15" customHeight="1"/>
    <row r="24067" ht="15" customHeight="1"/>
    <row r="24068" ht="15" customHeight="1"/>
    <row r="24069" ht="15" customHeight="1"/>
    <row r="24070" ht="15" customHeight="1"/>
    <row r="24071" ht="15" customHeight="1"/>
    <row r="24072" ht="15" customHeight="1"/>
    <row r="24073" ht="15" customHeight="1"/>
    <row r="24074" ht="15" customHeight="1"/>
    <row r="24075" ht="15" customHeight="1"/>
    <row r="24076" ht="15" customHeight="1"/>
    <row r="24077" ht="15" customHeight="1"/>
    <row r="24078" ht="15" customHeight="1"/>
    <row r="24079" ht="15" customHeight="1"/>
    <row r="24080" ht="15" customHeight="1"/>
    <row r="24081" ht="15" customHeight="1"/>
    <row r="24082" ht="15" customHeight="1"/>
    <row r="24083" ht="15" customHeight="1"/>
    <row r="24084" ht="15" customHeight="1"/>
    <row r="24085" ht="15" customHeight="1"/>
    <row r="24086" ht="15" customHeight="1"/>
    <row r="24087" ht="15" customHeight="1"/>
    <row r="24088" ht="15" customHeight="1"/>
    <row r="24089" ht="15" customHeight="1"/>
    <row r="24090" ht="15" customHeight="1"/>
    <row r="24091" ht="15" customHeight="1"/>
    <row r="24092" ht="15" customHeight="1"/>
    <row r="24093" ht="15" customHeight="1"/>
    <row r="24094" ht="15" customHeight="1"/>
    <row r="24095" ht="15" customHeight="1"/>
    <row r="24096" ht="15" customHeight="1"/>
    <row r="24097" ht="15" customHeight="1"/>
    <row r="24098" ht="15" customHeight="1"/>
    <row r="24099" ht="15" customHeight="1"/>
    <row r="24100" ht="15" customHeight="1"/>
    <row r="24101" ht="15" customHeight="1"/>
    <row r="24102" ht="15" customHeight="1"/>
    <row r="24103" ht="15" customHeight="1"/>
    <row r="24104" ht="15" customHeight="1"/>
    <row r="24105" ht="15" customHeight="1"/>
    <row r="24106" ht="15" customHeight="1"/>
    <row r="24107" ht="15" customHeight="1"/>
    <row r="24108" ht="15" customHeight="1"/>
    <row r="24109" ht="15" customHeight="1"/>
    <row r="24110" ht="15" customHeight="1"/>
    <row r="24111" ht="15" customHeight="1"/>
    <row r="24112" ht="15" customHeight="1"/>
    <row r="24113" ht="15" customHeight="1"/>
    <row r="24114" ht="15" customHeight="1"/>
    <row r="24115" ht="15" customHeight="1"/>
    <row r="24116" ht="15" customHeight="1"/>
    <row r="24117" ht="15" customHeight="1"/>
    <row r="24118" ht="15" customHeight="1"/>
    <row r="24119" ht="15" customHeight="1"/>
    <row r="24120" ht="15" customHeight="1"/>
    <row r="24121" ht="15" customHeight="1"/>
    <row r="24122" ht="15" customHeight="1"/>
    <row r="24123" ht="15" customHeight="1"/>
    <row r="24124" ht="15" customHeight="1"/>
    <row r="24125" ht="15" customHeight="1"/>
    <row r="24126" ht="15" customHeight="1"/>
    <row r="24127" ht="15" customHeight="1"/>
    <row r="24128" ht="15" customHeight="1"/>
    <row r="24129" ht="15" customHeight="1"/>
    <row r="24130" ht="15" customHeight="1"/>
    <row r="24131" ht="15" customHeight="1"/>
    <row r="24132" ht="15" customHeight="1"/>
    <row r="24133" ht="15" customHeight="1"/>
    <row r="24134" ht="15" customHeight="1"/>
    <row r="24135" ht="15" customHeight="1"/>
    <row r="24136" ht="15" customHeight="1"/>
    <row r="24137" ht="15" customHeight="1"/>
    <row r="24138" ht="15" customHeight="1"/>
    <row r="24139" ht="15" customHeight="1"/>
    <row r="24140" ht="15" customHeight="1"/>
    <row r="24141" ht="15" customHeight="1"/>
    <row r="24142" ht="15" customHeight="1"/>
    <row r="24143" ht="15" customHeight="1"/>
    <row r="24144" ht="15" customHeight="1"/>
    <row r="24145" ht="15" customHeight="1"/>
    <row r="24146" ht="15" customHeight="1"/>
    <row r="24147" ht="15" customHeight="1"/>
    <row r="24148" ht="15" customHeight="1"/>
    <row r="24149" ht="15" customHeight="1"/>
    <row r="24150" ht="15" customHeight="1"/>
    <row r="24151" ht="15" customHeight="1"/>
    <row r="24152" ht="15" customHeight="1"/>
    <row r="24153" ht="15" customHeight="1"/>
    <row r="24154" ht="15" customHeight="1"/>
    <row r="24155" ht="15" customHeight="1"/>
    <row r="24156" ht="15" customHeight="1"/>
    <row r="24157" ht="15" customHeight="1"/>
    <row r="24158" ht="15" customHeight="1"/>
    <row r="24159" ht="15" customHeight="1"/>
    <row r="24160" ht="15" customHeight="1"/>
    <row r="24161" ht="15" customHeight="1"/>
    <row r="24162" ht="15" customHeight="1"/>
    <row r="24163" ht="15" customHeight="1"/>
    <row r="24164" ht="15" customHeight="1"/>
    <row r="24165" ht="15" customHeight="1"/>
    <row r="24166" ht="15" customHeight="1"/>
    <row r="24167" ht="15" customHeight="1"/>
    <row r="24168" ht="15" customHeight="1"/>
    <row r="24169" ht="15" customHeight="1"/>
    <row r="24170" ht="15" customHeight="1"/>
    <row r="24171" ht="15" customHeight="1"/>
    <row r="24172" ht="15" customHeight="1"/>
    <row r="24173" ht="15" customHeight="1"/>
    <row r="24174" ht="15" customHeight="1"/>
    <row r="24175" ht="15" customHeight="1"/>
    <row r="24176" ht="15" customHeight="1"/>
    <row r="24177" ht="15" customHeight="1"/>
    <row r="24178" ht="15" customHeight="1"/>
    <row r="24179" ht="15" customHeight="1"/>
    <row r="24180" ht="15" customHeight="1"/>
    <row r="24181" ht="15" customHeight="1"/>
    <row r="24182" ht="15" customHeight="1"/>
    <row r="24183" ht="15" customHeight="1"/>
    <row r="24184" ht="15" customHeight="1"/>
    <row r="24185" ht="15" customHeight="1"/>
    <row r="24186" ht="15" customHeight="1"/>
    <row r="24187" ht="15" customHeight="1"/>
    <row r="24188" ht="15" customHeight="1"/>
    <row r="24189" ht="15" customHeight="1"/>
    <row r="24190" ht="15" customHeight="1"/>
    <row r="24191" ht="15" customHeight="1"/>
    <row r="24192" ht="15" customHeight="1"/>
    <row r="24193" ht="15" customHeight="1"/>
    <row r="24194" ht="15" customHeight="1"/>
    <row r="24195" ht="15" customHeight="1"/>
    <row r="24196" ht="15" customHeight="1"/>
    <row r="24197" ht="15" customHeight="1"/>
    <row r="24198" ht="15" customHeight="1"/>
    <row r="24199" ht="15" customHeight="1"/>
    <row r="24200" ht="15" customHeight="1"/>
    <row r="24201" ht="15" customHeight="1"/>
    <row r="24202" ht="15" customHeight="1"/>
    <row r="24203" ht="15" customHeight="1"/>
    <row r="24204" ht="15" customHeight="1"/>
    <row r="24205" ht="15" customHeight="1"/>
    <row r="24206" ht="15" customHeight="1"/>
    <row r="24207" ht="15" customHeight="1"/>
    <row r="24208" ht="15" customHeight="1"/>
    <row r="24209" ht="15" customHeight="1"/>
    <row r="24210" ht="15" customHeight="1"/>
    <row r="24211" ht="15" customHeight="1"/>
    <row r="24212" ht="15" customHeight="1"/>
    <row r="24213" ht="15" customHeight="1"/>
    <row r="24214" ht="15" customHeight="1"/>
    <row r="24215" ht="15" customHeight="1"/>
    <row r="24216" ht="15" customHeight="1"/>
    <row r="24217" ht="15" customHeight="1"/>
    <row r="24218" ht="15" customHeight="1"/>
    <row r="24219" ht="15" customHeight="1"/>
    <row r="24220" ht="15" customHeight="1"/>
    <row r="24221" ht="15" customHeight="1"/>
    <row r="24222" ht="15" customHeight="1"/>
    <row r="24223" ht="15" customHeight="1"/>
    <row r="24224" ht="15" customHeight="1"/>
    <row r="24225" ht="15" customHeight="1"/>
    <row r="24226" ht="15" customHeight="1"/>
    <row r="24227" ht="15" customHeight="1"/>
    <row r="24228" ht="15" customHeight="1"/>
    <row r="24229" ht="15" customHeight="1"/>
    <row r="24230" ht="15" customHeight="1"/>
    <row r="24231" ht="15" customHeight="1"/>
    <row r="24232" ht="15" customHeight="1"/>
    <row r="24233" ht="15" customHeight="1"/>
    <row r="24234" ht="15" customHeight="1"/>
    <row r="24235" ht="15" customHeight="1"/>
    <row r="24236" ht="15" customHeight="1"/>
    <row r="24237" ht="15" customHeight="1"/>
    <row r="24238" ht="15" customHeight="1"/>
    <row r="24239" ht="15" customHeight="1"/>
    <row r="24240" ht="15" customHeight="1"/>
    <row r="24241" ht="15" customHeight="1"/>
    <row r="24242" ht="15" customHeight="1"/>
    <row r="24243" ht="15" customHeight="1"/>
    <row r="24244" ht="15" customHeight="1"/>
    <row r="24245" ht="15" customHeight="1"/>
    <row r="24246" ht="15" customHeight="1"/>
    <row r="24247" ht="15" customHeight="1"/>
    <row r="24248" ht="15" customHeight="1"/>
    <row r="24249" ht="15" customHeight="1"/>
    <row r="24250" ht="15" customHeight="1"/>
    <row r="24251" ht="15" customHeight="1"/>
    <row r="24252" ht="15" customHeight="1"/>
    <row r="24253" ht="15" customHeight="1"/>
    <row r="24254" ht="15" customHeight="1"/>
    <row r="24255" ht="15" customHeight="1"/>
    <row r="24256" ht="15" customHeight="1"/>
    <row r="24257" ht="15" customHeight="1"/>
    <row r="24258" ht="15" customHeight="1"/>
    <row r="24259" ht="15" customHeight="1"/>
    <row r="24260" ht="15" customHeight="1"/>
    <row r="24261" ht="15" customHeight="1"/>
    <row r="24262" ht="15" customHeight="1"/>
    <row r="24263" ht="15" customHeight="1"/>
    <row r="24264" ht="15" customHeight="1"/>
    <row r="24265" ht="15" customHeight="1"/>
    <row r="24266" ht="15" customHeight="1"/>
    <row r="24267" ht="15" customHeight="1"/>
    <row r="24268" ht="15" customHeight="1"/>
    <row r="24269" ht="15" customHeight="1"/>
    <row r="24270" ht="15" customHeight="1"/>
    <row r="24271" ht="15" customHeight="1"/>
    <row r="24272" ht="15" customHeight="1"/>
    <row r="24273" ht="15" customHeight="1"/>
    <row r="24274" ht="15" customHeight="1"/>
    <row r="24275" ht="15" customHeight="1"/>
    <row r="24276" ht="15" customHeight="1"/>
    <row r="24277" ht="15" customHeight="1"/>
    <row r="24278" ht="15" customHeight="1"/>
    <row r="24279" ht="15" customHeight="1"/>
    <row r="24280" ht="15" customHeight="1"/>
    <row r="24281" ht="15" customHeight="1"/>
    <row r="24282" ht="15" customHeight="1"/>
    <row r="24283" ht="15" customHeight="1"/>
    <row r="24284" ht="15" customHeight="1"/>
    <row r="24285" ht="15" customHeight="1"/>
    <row r="24286" ht="15" customHeight="1"/>
    <row r="24287" ht="15" customHeight="1"/>
    <row r="24288" ht="15" customHeight="1"/>
    <row r="24289" ht="15" customHeight="1"/>
    <row r="24290" ht="15" customHeight="1"/>
    <row r="24291" ht="15" customHeight="1"/>
    <row r="24292" ht="15" customHeight="1"/>
    <row r="24293" ht="15" customHeight="1"/>
    <row r="24294" ht="15" customHeight="1"/>
    <row r="24295" ht="15" customHeight="1"/>
    <row r="24296" ht="15" customHeight="1"/>
    <row r="24297" ht="15" customHeight="1"/>
    <row r="24298" ht="15" customHeight="1"/>
    <row r="24299" ht="15" customHeight="1"/>
    <row r="24300" ht="15" customHeight="1"/>
    <row r="24301" ht="15" customHeight="1"/>
    <row r="24302" ht="15" customHeight="1"/>
    <row r="24303" ht="15" customHeight="1"/>
    <row r="24304" ht="15" customHeight="1"/>
    <row r="24305" ht="15" customHeight="1"/>
    <row r="24306" ht="15" customHeight="1"/>
    <row r="24307" ht="15" customHeight="1"/>
    <row r="24308" ht="15" customHeight="1"/>
    <row r="24309" ht="15" customHeight="1"/>
    <row r="24310" ht="15" customHeight="1"/>
    <row r="24311" ht="15" customHeight="1"/>
    <row r="24312" ht="15" customHeight="1"/>
    <row r="24313" ht="15" customHeight="1"/>
    <row r="24314" ht="15" customHeight="1"/>
    <row r="24315" ht="15" customHeight="1"/>
    <row r="24316" ht="15" customHeight="1"/>
    <row r="24317" ht="15" customHeight="1"/>
    <row r="24318" ht="15" customHeight="1"/>
    <row r="24319" ht="15" customHeight="1"/>
    <row r="24320" ht="15" customHeight="1"/>
    <row r="24321" ht="15" customHeight="1"/>
    <row r="24322" ht="15" customHeight="1"/>
    <row r="24323" ht="15" customHeight="1"/>
    <row r="24324" ht="15" customHeight="1"/>
    <row r="24325" ht="15" customHeight="1"/>
    <row r="24326" ht="15" customHeight="1"/>
    <row r="24327" ht="15" customHeight="1"/>
    <row r="24328" ht="15" customHeight="1"/>
    <row r="24329" ht="15" customHeight="1"/>
    <row r="24330" ht="15" customHeight="1"/>
    <row r="24331" ht="15" customHeight="1"/>
    <row r="24332" ht="15" customHeight="1"/>
    <row r="24333" ht="15" customHeight="1"/>
    <row r="24334" ht="15" customHeight="1"/>
    <row r="24335" ht="15" customHeight="1"/>
    <row r="24336" ht="15" customHeight="1"/>
    <row r="24337" ht="15" customHeight="1"/>
    <row r="24338" ht="15" customHeight="1"/>
    <row r="24339" ht="15" customHeight="1"/>
    <row r="24340" ht="15" customHeight="1"/>
    <row r="24341" ht="15" customHeight="1"/>
    <row r="24342" ht="15" customHeight="1"/>
    <row r="24343" ht="15" customHeight="1"/>
    <row r="24344" ht="15" customHeight="1"/>
    <row r="24345" ht="15" customHeight="1"/>
    <row r="24346" ht="15" customHeight="1"/>
    <row r="24347" ht="15" customHeight="1"/>
    <row r="24348" ht="15" customHeight="1"/>
    <row r="24349" ht="15" customHeight="1"/>
    <row r="24350" ht="15" customHeight="1"/>
    <row r="24351" ht="15" customHeight="1"/>
    <row r="24352" ht="15" customHeight="1"/>
    <row r="24353" ht="15" customHeight="1"/>
    <row r="24354" ht="15" customHeight="1"/>
    <row r="24355" ht="15" customHeight="1"/>
    <row r="24356" ht="15" customHeight="1"/>
    <row r="24357" ht="15" customHeight="1"/>
    <row r="24358" ht="15" customHeight="1"/>
    <row r="24359" ht="15" customHeight="1"/>
    <row r="24360" ht="15" customHeight="1"/>
    <row r="24361" ht="15" customHeight="1"/>
    <row r="24362" ht="15" customHeight="1"/>
    <row r="24363" ht="15" customHeight="1"/>
    <row r="24364" ht="15" customHeight="1"/>
    <row r="24365" ht="15" customHeight="1"/>
    <row r="24366" ht="15" customHeight="1"/>
    <row r="24367" ht="15" customHeight="1"/>
    <row r="24368" ht="15" customHeight="1"/>
    <row r="24369" ht="15" customHeight="1"/>
    <row r="24370" ht="15" customHeight="1"/>
    <row r="24371" ht="15" customHeight="1"/>
    <row r="24372" ht="15" customHeight="1"/>
    <row r="24373" ht="15" customHeight="1"/>
    <row r="24374" ht="15" customHeight="1"/>
    <row r="24375" ht="15" customHeight="1"/>
    <row r="24376" ht="15" customHeight="1"/>
    <row r="24377" ht="15" customHeight="1"/>
    <row r="24378" ht="15" customHeight="1"/>
    <row r="24379" ht="15" customHeight="1"/>
    <row r="24380" ht="15" customHeight="1"/>
    <row r="24381" ht="15" customHeight="1"/>
    <row r="24382" ht="15" customHeight="1"/>
    <row r="24383" ht="15" customHeight="1"/>
    <row r="24384" ht="15" customHeight="1"/>
    <row r="24385" ht="15" customHeight="1"/>
    <row r="24386" ht="15" customHeight="1"/>
    <row r="24387" ht="15" customHeight="1"/>
    <row r="24388" ht="15" customHeight="1"/>
    <row r="24389" ht="15" customHeight="1"/>
    <row r="24390" ht="15" customHeight="1"/>
    <row r="24391" ht="15" customHeight="1"/>
    <row r="24392" ht="15" customHeight="1"/>
    <row r="24393" ht="15" customHeight="1"/>
    <row r="24394" ht="15" customHeight="1"/>
    <row r="24395" ht="15" customHeight="1"/>
    <row r="24396" ht="15" customHeight="1"/>
    <row r="24397" ht="15" customHeight="1"/>
    <row r="24398" ht="15" customHeight="1"/>
    <row r="24399" ht="15" customHeight="1"/>
    <row r="24400" ht="15" customHeight="1"/>
    <row r="24401" ht="15" customHeight="1"/>
    <row r="24402" ht="15" customHeight="1"/>
    <row r="24403" ht="15" customHeight="1"/>
    <row r="24404" ht="15" customHeight="1"/>
    <row r="24405" ht="15" customHeight="1"/>
    <row r="24406" ht="15" customHeight="1"/>
    <row r="24407" ht="15" customHeight="1"/>
    <row r="24408" ht="15" customHeight="1"/>
    <row r="24409" ht="15" customHeight="1"/>
    <row r="24410" ht="15" customHeight="1"/>
    <row r="24411" ht="15" customHeight="1"/>
    <row r="24412" ht="15" customHeight="1"/>
    <row r="24413" ht="15" customHeight="1"/>
    <row r="24414" ht="15" customHeight="1"/>
    <row r="24415" ht="15" customHeight="1"/>
    <row r="24416" ht="15" customHeight="1"/>
    <row r="24417" ht="15" customHeight="1"/>
    <row r="24418" ht="15" customHeight="1"/>
    <row r="24419" ht="15" customHeight="1"/>
    <row r="24420" ht="15" customHeight="1"/>
    <row r="24421" ht="15" customHeight="1"/>
    <row r="24422" ht="15" customHeight="1"/>
    <row r="24423" ht="15" customHeight="1"/>
    <row r="24424" ht="15" customHeight="1"/>
    <row r="24425" ht="15" customHeight="1"/>
    <row r="24426" ht="15" customHeight="1"/>
    <row r="24427" ht="15" customHeight="1"/>
    <row r="24428" ht="15" customHeight="1"/>
    <row r="24429" ht="15" customHeight="1"/>
    <row r="24430" ht="15" customHeight="1"/>
    <row r="24431" ht="15" customHeight="1"/>
    <row r="24432" ht="15" customHeight="1"/>
    <row r="24433" ht="15" customHeight="1"/>
    <row r="24434" ht="15" customHeight="1"/>
    <row r="24435" ht="15" customHeight="1"/>
    <row r="24436" ht="15" customHeight="1"/>
    <row r="24437" ht="15" customHeight="1"/>
    <row r="24438" ht="15" customHeight="1"/>
    <row r="24439" ht="15" customHeight="1"/>
    <row r="24440" ht="15" customHeight="1"/>
    <row r="24441" ht="15" customHeight="1"/>
    <row r="24442" ht="15" customHeight="1"/>
    <row r="24443" ht="15" customHeight="1"/>
    <row r="24444" ht="15" customHeight="1"/>
    <row r="24445" ht="15" customHeight="1"/>
    <row r="24446" ht="15" customHeight="1"/>
    <row r="24447" ht="15" customHeight="1"/>
    <row r="24448" ht="15" customHeight="1"/>
    <row r="24449" ht="15" customHeight="1"/>
    <row r="24450" ht="15" customHeight="1"/>
    <row r="24451" ht="15" customHeight="1"/>
    <row r="24452" ht="15" customHeight="1"/>
    <row r="24453" ht="15" customHeight="1"/>
    <row r="24454" ht="15" customHeight="1"/>
    <row r="24455" ht="15" customHeight="1"/>
    <row r="24456" ht="15" customHeight="1"/>
    <row r="24457" ht="15" customHeight="1"/>
    <row r="24458" ht="15" customHeight="1"/>
    <row r="24459" ht="15" customHeight="1"/>
    <row r="24460" ht="15" customHeight="1"/>
    <row r="24461" ht="15" customHeight="1"/>
    <row r="24462" ht="15" customHeight="1"/>
    <row r="24463" ht="15" customHeight="1"/>
    <row r="24464" ht="15" customHeight="1"/>
    <row r="24465" ht="15" customHeight="1"/>
    <row r="24466" ht="15" customHeight="1"/>
    <row r="24467" ht="15" customHeight="1"/>
    <row r="24468" ht="15" customHeight="1"/>
    <row r="24469" ht="15" customHeight="1"/>
    <row r="24470" ht="15" customHeight="1"/>
    <row r="24471" ht="15" customHeight="1"/>
    <row r="24472" ht="15" customHeight="1"/>
    <row r="24473" ht="15" customHeight="1"/>
    <row r="24474" ht="15" customHeight="1"/>
    <row r="24475" ht="15" customHeight="1"/>
    <row r="24476" ht="15" customHeight="1"/>
    <row r="24477" ht="15" customHeight="1"/>
    <row r="24478" ht="15" customHeight="1"/>
    <row r="24479" ht="15" customHeight="1"/>
    <row r="24480" ht="15" customHeight="1"/>
    <row r="24481" ht="15" customHeight="1"/>
    <row r="24482" ht="15" customHeight="1"/>
    <row r="24483" ht="15" customHeight="1"/>
    <row r="24484" ht="15" customHeight="1"/>
    <row r="24485" ht="15" customHeight="1"/>
    <row r="24486" ht="15" customHeight="1"/>
    <row r="24487" ht="15" customHeight="1"/>
    <row r="24488" ht="15" customHeight="1"/>
    <row r="24489" ht="15" customHeight="1"/>
    <row r="24490" ht="15" customHeight="1"/>
    <row r="24491" ht="15" customHeight="1"/>
    <row r="24492" ht="15" customHeight="1"/>
    <row r="24493" ht="15" customHeight="1"/>
    <row r="24494" ht="15" customHeight="1"/>
    <row r="24495" ht="15" customHeight="1"/>
    <row r="24496" ht="15" customHeight="1"/>
    <row r="24497" ht="15" customHeight="1"/>
    <row r="24498" ht="15" customHeight="1"/>
    <row r="24499" ht="15" customHeight="1"/>
    <row r="24500" ht="15" customHeight="1"/>
    <row r="24501" ht="15" customHeight="1"/>
    <row r="24502" ht="15" customHeight="1"/>
    <row r="24503" ht="15" customHeight="1"/>
    <row r="24504" ht="15" customHeight="1"/>
    <row r="24505" ht="15" customHeight="1"/>
    <row r="24506" ht="15" customHeight="1"/>
    <row r="24507" ht="15" customHeight="1"/>
    <row r="24508" ht="15" customHeight="1"/>
    <row r="24509" ht="15" customHeight="1"/>
    <row r="24510" ht="15" customHeight="1"/>
    <row r="24511" ht="15" customHeight="1"/>
    <row r="24512" ht="15" customHeight="1"/>
    <row r="24513" ht="15" customHeight="1"/>
    <row r="24514" ht="15" customHeight="1"/>
    <row r="24515" ht="15" customHeight="1"/>
    <row r="24516" ht="15" customHeight="1"/>
    <row r="24517" ht="15" customHeight="1"/>
    <row r="24518" ht="15" customHeight="1"/>
    <row r="24519" ht="15" customHeight="1"/>
    <row r="24520" ht="15" customHeight="1"/>
    <row r="24521" ht="15" customHeight="1"/>
    <row r="24522" ht="15" customHeight="1"/>
    <row r="24523" ht="15" customHeight="1"/>
    <row r="24524" ht="15" customHeight="1"/>
    <row r="24525" ht="15" customHeight="1"/>
    <row r="24526" ht="15" customHeight="1"/>
    <row r="24527" ht="15" customHeight="1"/>
    <row r="24528" ht="15" customHeight="1"/>
    <row r="24529" ht="15" customHeight="1"/>
    <row r="24530" ht="15" customHeight="1"/>
    <row r="24531" ht="15" customHeight="1"/>
    <row r="24532" ht="15" customHeight="1"/>
    <row r="24533" ht="15" customHeight="1"/>
    <row r="24534" ht="15" customHeight="1"/>
    <row r="24535" ht="15" customHeight="1"/>
    <row r="24536" ht="15" customHeight="1"/>
    <row r="24537" ht="15" customHeight="1"/>
    <row r="24538" ht="15" customHeight="1"/>
    <row r="24539" ht="15" customHeight="1"/>
    <row r="24540" ht="15" customHeight="1"/>
    <row r="24541" ht="15" customHeight="1"/>
    <row r="24542" ht="15" customHeight="1"/>
    <row r="24543" ht="15" customHeight="1"/>
    <row r="24544" ht="15" customHeight="1"/>
    <row r="24545" ht="15" customHeight="1"/>
    <row r="24546" ht="15" customHeight="1"/>
    <row r="24547" ht="15" customHeight="1"/>
    <row r="24548" ht="15" customHeight="1"/>
    <row r="24549" ht="15" customHeight="1"/>
    <row r="24550" ht="15" customHeight="1"/>
    <row r="24551" ht="15" customHeight="1"/>
    <row r="24552" ht="15" customHeight="1"/>
    <row r="24553" ht="15" customHeight="1"/>
    <row r="24554" ht="15" customHeight="1"/>
    <row r="24555" ht="15" customHeight="1"/>
    <row r="24556" ht="15" customHeight="1"/>
    <row r="24557" ht="15" customHeight="1"/>
    <row r="24558" ht="15" customHeight="1"/>
    <row r="24559" ht="15" customHeight="1"/>
    <row r="24560" ht="15" customHeight="1"/>
    <row r="24561" ht="15" customHeight="1"/>
    <row r="24562" ht="15" customHeight="1"/>
    <row r="24563" ht="15" customHeight="1"/>
    <row r="24564" ht="15" customHeight="1"/>
    <row r="24565" ht="15" customHeight="1"/>
    <row r="24566" ht="15" customHeight="1"/>
    <row r="24567" ht="15" customHeight="1"/>
    <row r="24568" ht="15" customHeight="1"/>
    <row r="24569" ht="15" customHeight="1"/>
    <row r="24570" ht="15" customHeight="1"/>
    <row r="24571" ht="15" customHeight="1"/>
    <row r="24572" ht="15" customHeight="1"/>
    <row r="24573" ht="15" customHeight="1"/>
    <row r="24574" ht="15" customHeight="1"/>
    <row r="24575" ht="15" customHeight="1"/>
    <row r="24576" ht="15" customHeight="1"/>
    <row r="24577" ht="15" customHeight="1"/>
    <row r="24578" ht="15" customHeight="1"/>
    <row r="24579" ht="15" customHeight="1"/>
    <row r="24580" ht="15" customHeight="1"/>
    <row r="24581" ht="15" customHeight="1"/>
    <row r="24582" ht="15" customHeight="1"/>
    <row r="24583" ht="15" customHeight="1"/>
    <row r="24584" ht="15" customHeight="1"/>
    <row r="24585" ht="15" customHeight="1"/>
    <row r="24586" ht="15" customHeight="1"/>
    <row r="24587" ht="15" customHeight="1"/>
    <row r="24588" ht="15" customHeight="1"/>
    <row r="24589" ht="15" customHeight="1"/>
    <row r="24590" ht="15" customHeight="1"/>
    <row r="24591" ht="15" customHeight="1"/>
    <row r="24592" ht="15" customHeight="1"/>
    <row r="24593" ht="15" customHeight="1"/>
    <row r="24594" ht="15" customHeight="1"/>
    <row r="24595" ht="15" customHeight="1"/>
    <row r="24596" ht="15" customHeight="1"/>
    <row r="24597" ht="15" customHeight="1"/>
    <row r="24598" ht="15" customHeight="1"/>
    <row r="24599" ht="15" customHeight="1"/>
    <row r="24600" ht="15" customHeight="1"/>
    <row r="24601" ht="15" customHeight="1"/>
    <row r="24602" ht="15" customHeight="1"/>
    <row r="24603" ht="15" customHeight="1"/>
    <row r="24604" ht="15" customHeight="1"/>
    <row r="24605" ht="15" customHeight="1"/>
    <row r="24606" ht="15" customHeight="1"/>
    <row r="24607" ht="15" customHeight="1"/>
    <row r="24608" ht="15" customHeight="1"/>
    <row r="24609" ht="15" customHeight="1"/>
    <row r="24610" ht="15" customHeight="1"/>
    <row r="24611" ht="15" customHeight="1"/>
    <row r="24612" ht="15" customHeight="1"/>
    <row r="24613" ht="15" customHeight="1"/>
    <row r="24614" ht="15" customHeight="1"/>
    <row r="24615" ht="15" customHeight="1"/>
    <row r="24616" ht="15" customHeight="1"/>
    <row r="24617" ht="15" customHeight="1"/>
    <row r="24618" ht="15" customHeight="1"/>
    <row r="24619" ht="15" customHeight="1"/>
    <row r="24620" ht="15" customHeight="1"/>
    <row r="24621" ht="15" customHeight="1"/>
    <row r="24622" ht="15" customHeight="1"/>
    <row r="24623" ht="15" customHeight="1"/>
    <row r="24624" ht="15" customHeight="1"/>
    <row r="24625" ht="15" customHeight="1"/>
    <row r="24626" ht="15" customHeight="1"/>
    <row r="24627" ht="15" customHeight="1"/>
    <row r="24628" ht="15" customHeight="1"/>
    <row r="24629" ht="15" customHeight="1"/>
    <row r="24630" ht="15" customHeight="1"/>
    <row r="24631" ht="15" customHeight="1"/>
    <row r="24632" ht="15" customHeight="1"/>
    <row r="24633" ht="15" customHeight="1"/>
    <row r="24634" ht="15" customHeight="1"/>
    <row r="24635" ht="15" customHeight="1"/>
    <row r="24636" ht="15" customHeight="1"/>
    <row r="24637" ht="15" customHeight="1"/>
    <row r="24638" ht="15" customHeight="1"/>
    <row r="24639" ht="15" customHeight="1"/>
    <row r="24640" ht="15" customHeight="1"/>
    <row r="24641" ht="15" customHeight="1"/>
    <row r="24642" ht="15" customHeight="1"/>
    <row r="24643" ht="15" customHeight="1"/>
    <row r="24644" ht="15" customHeight="1"/>
    <row r="24645" ht="15" customHeight="1"/>
    <row r="24646" ht="15" customHeight="1"/>
    <row r="24647" ht="15" customHeight="1"/>
    <row r="24648" ht="15" customHeight="1"/>
    <row r="24649" ht="15" customHeight="1"/>
    <row r="24650" ht="15" customHeight="1"/>
    <row r="24651" ht="15" customHeight="1"/>
    <row r="24652" ht="15" customHeight="1"/>
    <row r="24653" ht="15" customHeight="1"/>
    <row r="24654" ht="15" customHeight="1"/>
    <row r="24655" ht="15" customHeight="1"/>
    <row r="24656" ht="15" customHeight="1"/>
    <row r="24657" ht="15" customHeight="1"/>
    <row r="24658" ht="15" customHeight="1"/>
    <row r="24659" ht="15" customHeight="1"/>
    <row r="24660" ht="15" customHeight="1"/>
    <row r="24661" ht="15" customHeight="1"/>
    <row r="24662" ht="15" customHeight="1"/>
    <row r="24663" ht="15" customHeight="1"/>
    <row r="24664" ht="15" customHeight="1"/>
    <row r="24665" ht="15" customHeight="1"/>
    <row r="24666" ht="15" customHeight="1"/>
    <row r="24667" ht="15" customHeight="1"/>
    <row r="24668" ht="15" customHeight="1"/>
    <row r="24669" ht="15" customHeight="1"/>
    <row r="24670" ht="15" customHeight="1"/>
    <row r="24671" ht="15" customHeight="1"/>
    <row r="24672" ht="15" customHeight="1"/>
    <row r="24673" ht="15" customHeight="1"/>
    <row r="24674" ht="15" customHeight="1"/>
    <row r="24675" ht="15" customHeight="1"/>
    <row r="24676" ht="15" customHeight="1"/>
    <row r="24677" ht="15" customHeight="1"/>
    <row r="24678" ht="15" customHeight="1"/>
    <row r="24679" ht="15" customHeight="1"/>
    <row r="24680" ht="15" customHeight="1"/>
    <row r="24681" ht="15" customHeight="1"/>
    <row r="24682" ht="15" customHeight="1"/>
    <row r="24683" ht="15" customHeight="1"/>
    <row r="24684" ht="15" customHeight="1"/>
    <row r="24685" ht="15" customHeight="1"/>
    <row r="24686" ht="15" customHeight="1"/>
    <row r="24687" ht="15" customHeight="1"/>
    <row r="24688" ht="15" customHeight="1"/>
    <row r="24689" ht="15" customHeight="1"/>
    <row r="24690" ht="15" customHeight="1"/>
    <row r="24691" ht="15" customHeight="1"/>
    <row r="24692" ht="15" customHeight="1"/>
    <row r="24693" ht="15" customHeight="1"/>
    <row r="24694" ht="15" customHeight="1"/>
    <row r="24695" ht="15" customHeight="1"/>
    <row r="24696" ht="15" customHeight="1"/>
    <row r="24697" ht="15" customHeight="1"/>
    <row r="24698" ht="15" customHeight="1"/>
    <row r="24699" ht="15" customHeight="1"/>
    <row r="24700" ht="15" customHeight="1"/>
    <row r="24701" ht="15" customHeight="1"/>
    <row r="24702" ht="15" customHeight="1"/>
    <row r="24703" ht="15" customHeight="1"/>
    <row r="24704" ht="15" customHeight="1"/>
    <row r="24705" ht="15" customHeight="1"/>
    <row r="24706" ht="15" customHeight="1"/>
    <row r="24707" ht="15" customHeight="1"/>
    <row r="24708" ht="15" customHeight="1"/>
    <row r="24709" ht="15" customHeight="1"/>
    <row r="24710" ht="15" customHeight="1"/>
    <row r="24711" ht="15" customHeight="1"/>
    <row r="24712" ht="15" customHeight="1"/>
    <row r="24713" ht="15" customHeight="1"/>
    <row r="24714" ht="15" customHeight="1"/>
    <row r="24715" ht="15" customHeight="1"/>
    <row r="24716" ht="15" customHeight="1"/>
    <row r="24717" ht="15" customHeight="1"/>
    <row r="24718" ht="15" customHeight="1"/>
    <row r="24719" ht="15" customHeight="1"/>
    <row r="24720" ht="15" customHeight="1"/>
    <row r="24721" ht="15" customHeight="1"/>
    <row r="24722" ht="15" customHeight="1"/>
    <row r="24723" ht="15" customHeight="1"/>
    <row r="24724" ht="15" customHeight="1"/>
    <row r="24725" ht="15" customHeight="1"/>
    <row r="24726" ht="15" customHeight="1"/>
    <row r="24727" ht="15" customHeight="1"/>
    <row r="24728" ht="15" customHeight="1"/>
    <row r="24729" ht="15" customHeight="1"/>
    <row r="24730" ht="15" customHeight="1"/>
    <row r="24731" ht="15" customHeight="1"/>
    <row r="24732" ht="15" customHeight="1"/>
    <row r="24733" ht="15" customHeight="1"/>
    <row r="24734" ht="15" customHeight="1"/>
    <row r="24735" ht="15" customHeight="1"/>
    <row r="24736" ht="15" customHeight="1"/>
    <row r="24737" ht="15" customHeight="1"/>
    <row r="24738" ht="15" customHeight="1"/>
    <row r="24739" ht="15" customHeight="1"/>
    <row r="24740" ht="15" customHeight="1"/>
    <row r="24741" ht="15" customHeight="1"/>
    <row r="24742" ht="15" customHeight="1"/>
    <row r="24743" ht="15" customHeight="1"/>
    <row r="24744" ht="15" customHeight="1"/>
    <row r="24745" ht="15" customHeight="1"/>
    <row r="24746" ht="15" customHeight="1"/>
    <row r="24747" ht="15" customHeight="1"/>
    <row r="24748" ht="15" customHeight="1"/>
    <row r="24749" ht="15" customHeight="1"/>
    <row r="24750" ht="15" customHeight="1"/>
    <row r="24751" ht="15" customHeight="1"/>
    <row r="24752" ht="15" customHeight="1"/>
    <row r="24753" ht="15" customHeight="1"/>
    <row r="24754" ht="15" customHeight="1"/>
    <row r="24755" ht="15" customHeight="1"/>
    <row r="24756" ht="15" customHeight="1"/>
    <row r="24757" ht="15" customHeight="1"/>
    <row r="24758" ht="15" customHeight="1"/>
    <row r="24759" ht="15" customHeight="1"/>
    <row r="24760" ht="15" customHeight="1"/>
    <row r="24761" ht="15" customHeight="1"/>
    <row r="24762" ht="15" customHeight="1"/>
    <row r="24763" ht="15" customHeight="1"/>
    <row r="24764" ht="15" customHeight="1"/>
    <row r="24765" ht="15" customHeight="1"/>
    <row r="24766" ht="15" customHeight="1"/>
    <row r="24767" ht="15" customHeight="1"/>
    <row r="24768" ht="15" customHeight="1"/>
    <row r="24769" ht="15" customHeight="1"/>
    <row r="24770" ht="15" customHeight="1"/>
    <row r="24771" ht="15" customHeight="1"/>
    <row r="24772" ht="15" customHeight="1"/>
    <row r="24773" ht="15" customHeight="1"/>
    <row r="24774" ht="15" customHeight="1"/>
    <row r="24775" ht="15" customHeight="1"/>
    <row r="24776" ht="15" customHeight="1"/>
    <row r="24777" ht="15" customHeight="1"/>
    <row r="24778" ht="15" customHeight="1"/>
    <row r="24779" ht="15" customHeight="1"/>
    <row r="24780" ht="15" customHeight="1"/>
    <row r="24781" ht="15" customHeight="1"/>
    <row r="24782" ht="15" customHeight="1"/>
    <row r="24783" ht="15" customHeight="1"/>
    <row r="24784" ht="15" customHeight="1"/>
    <row r="24785" ht="15" customHeight="1"/>
    <row r="24786" ht="15" customHeight="1"/>
    <row r="24787" ht="15" customHeight="1"/>
    <row r="24788" ht="15" customHeight="1"/>
    <row r="24789" ht="15" customHeight="1"/>
    <row r="24790" ht="15" customHeight="1"/>
    <row r="24791" ht="15" customHeight="1"/>
    <row r="24792" ht="15" customHeight="1"/>
    <row r="24793" ht="15" customHeight="1"/>
    <row r="24794" ht="15" customHeight="1"/>
    <row r="24795" ht="15" customHeight="1"/>
    <row r="24796" ht="15" customHeight="1"/>
    <row r="24797" ht="15" customHeight="1"/>
    <row r="24798" ht="15" customHeight="1"/>
    <row r="24799" ht="15" customHeight="1"/>
    <row r="24800" ht="15" customHeight="1"/>
    <row r="24801" ht="15" customHeight="1"/>
    <row r="24802" ht="15" customHeight="1"/>
    <row r="24803" ht="15" customHeight="1"/>
    <row r="24804" ht="15" customHeight="1"/>
    <row r="24805" ht="15" customHeight="1"/>
    <row r="24806" ht="15" customHeight="1"/>
    <row r="24807" ht="15" customHeight="1"/>
    <row r="24808" ht="15" customHeight="1"/>
    <row r="24809" ht="15" customHeight="1"/>
    <row r="24810" ht="15" customHeight="1"/>
    <row r="24811" ht="15" customHeight="1"/>
    <row r="24812" ht="15" customHeight="1"/>
    <row r="24813" ht="15" customHeight="1"/>
    <row r="24814" ht="15" customHeight="1"/>
    <row r="24815" ht="15" customHeight="1"/>
    <row r="24816" ht="15" customHeight="1"/>
    <row r="24817" ht="15" customHeight="1"/>
    <row r="24818" ht="15" customHeight="1"/>
    <row r="24819" ht="15" customHeight="1"/>
    <row r="24820" ht="15" customHeight="1"/>
    <row r="24821" ht="15" customHeight="1"/>
    <row r="24822" ht="15" customHeight="1"/>
    <row r="24823" ht="15" customHeight="1"/>
    <row r="24824" ht="15" customHeight="1"/>
    <row r="24825" ht="15" customHeight="1"/>
    <row r="24826" ht="15" customHeight="1"/>
    <row r="24827" ht="15" customHeight="1"/>
    <row r="24828" ht="15" customHeight="1"/>
    <row r="24829" ht="15" customHeight="1"/>
    <row r="24830" ht="15" customHeight="1"/>
    <row r="24831" ht="15" customHeight="1"/>
    <row r="24832" ht="15" customHeight="1"/>
    <row r="24833" ht="15" customHeight="1"/>
    <row r="24834" ht="15" customHeight="1"/>
    <row r="24835" ht="15" customHeight="1"/>
    <row r="24836" ht="15" customHeight="1"/>
    <row r="24837" ht="15" customHeight="1"/>
    <row r="24838" ht="15" customHeight="1"/>
    <row r="24839" ht="15" customHeight="1"/>
    <row r="24840" ht="15" customHeight="1"/>
    <row r="24841" ht="15" customHeight="1"/>
    <row r="24842" ht="15" customHeight="1"/>
    <row r="24843" ht="15" customHeight="1"/>
    <row r="24844" ht="15" customHeight="1"/>
    <row r="24845" ht="15" customHeight="1"/>
    <row r="24846" ht="15" customHeight="1"/>
    <row r="24847" ht="15" customHeight="1"/>
    <row r="24848" ht="15" customHeight="1"/>
    <row r="24849" ht="15" customHeight="1"/>
    <row r="24850" ht="15" customHeight="1"/>
    <row r="24851" ht="15" customHeight="1"/>
    <row r="24852" ht="15" customHeight="1"/>
    <row r="24853" ht="15" customHeight="1"/>
    <row r="24854" ht="15" customHeight="1"/>
    <row r="24855" ht="15" customHeight="1"/>
    <row r="24856" ht="15" customHeight="1"/>
    <row r="24857" ht="15" customHeight="1"/>
    <row r="24858" ht="15" customHeight="1"/>
    <row r="24859" ht="15" customHeight="1"/>
    <row r="24860" ht="15" customHeight="1"/>
    <row r="24861" ht="15" customHeight="1"/>
    <row r="24862" ht="15" customHeight="1"/>
    <row r="24863" ht="15" customHeight="1"/>
    <row r="24864" ht="15" customHeight="1"/>
    <row r="24865" ht="15" customHeight="1"/>
    <row r="24866" ht="15" customHeight="1"/>
    <row r="24867" ht="15" customHeight="1"/>
    <row r="24868" ht="15" customHeight="1"/>
    <row r="24869" ht="15" customHeight="1"/>
    <row r="24870" ht="15" customHeight="1"/>
    <row r="24871" ht="15" customHeight="1"/>
    <row r="24872" ht="15" customHeight="1"/>
    <row r="24873" ht="15" customHeight="1"/>
    <row r="24874" ht="15" customHeight="1"/>
    <row r="24875" ht="15" customHeight="1"/>
    <row r="24876" ht="15" customHeight="1"/>
    <row r="24877" ht="15" customHeight="1"/>
    <row r="24878" ht="15" customHeight="1"/>
    <row r="24879" ht="15" customHeight="1"/>
    <row r="24880" ht="15" customHeight="1"/>
    <row r="24881" ht="15" customHeight="1"/>
    <row r="24882" ht="15" customHeight="1"/>
    <row r="24883" ht="15" customHeight="1"/>
    <row r="24884" ht="15" customHeight="1"/>
    <row r="24885" ht="15" customHeight="1"/>
    <row r="24886" ht="15" customHeight="1"/>
    <row r="24887" ht="15" customHeight="1"/>
    <row r="24888" ht="15" customHeight="1"/>
    <row r="24889" ht="15" customHeight="1"/>
    <row r="24890" ht="15" customHeight="1"/>
    <row r="24891" ht="15" customHeight="1"/>
    <row r="24892" ht="15" customHeight="1"/>
    <row r="24893" ht="15" customHeight="1"/>
    <row r="24894" ht="15" customHeight="1"/>
    <row r="24895" ht="15" customHeight="1"/>
    <row r="24896" ht="15" customHeight="1"/>
    <row r="24897" ht="15" customHeight="1"/>
    <row r="24898" ht="15" customHeight="1"/>
    <row r="24899" ht="15" customHeight="1"/>
    <row r="24900" ht="15" customHeight="1"/>
    <row r="24901" ht="15" customHeight="1"/>
    <row r="24902" ht="15" customHeight="1"/>
    <row r="24903" ht="15" customHeight="1"/>
    <row r="24904" ht="15" customHeight="1"/>
    <row r="24905" ht="15" customHeight="1"/>
    <row r="24906" ht="15" customHeight="1"/>
    <row r="24907" ht="15" customHeight="1"/>
    <row r="24908" ht="15" customHeight="1"/>
    <row r="24909" ht="15" customHeight="1"/>
    <row r="24910" ht="15" customHeight="1"/>
    <row r="24911" ht="15" customHeight="1"/>
    <row r="24912" ht="15" customHeight="1"/>
    <row r="24913" ht="15" customHeight="1"/>
    <row r="24914" ht="15" customHeight="1"/>
    <row r="24915" ht="15" customHeight="1"/>
    <row r="24916" ht="15" customHeight="1"/>
    <row r="24917" ht="15" customHeight="1"/>
    <row r="24918" ht="15" customHeight="1"/>
    <row r="24919" ht="15" customHeight="1"/>
    <row r="24920" ht="15" customHeight="1"/>
    <row r="24921" ht="15" customHeight="1"/>
    <row r="24922" ht="15" customHeight="1"/>
    <row r="24923" ht="15" customHeight="1"/>
    <row r="24924" ht="15" customHeight="1"/>
    <row r="24925" ht="15" customHeight="1"/>
    <row r="24926" ht="15" customHeight="1"/>
    <row r="24927" ht="15" customHeight="1"/>
    <row r="24928" ht="15" customHeight="1"/>
    <row r="24929" ht="15" customHeight="1"/>
    <row r="24930" ht="15" customHeight="1"/>
    <row r="24931" ht="15" customHeight="1"/>
    <row r="24932" ht="15" customHeight="1"/>
    <row r="24933" ht="15" customHeight="1"/>
    <row r="24934" ht="15" customHeight="1"/>
    <row r="24935" ht="15" customHeight="1"/>
    <row r="24936" ht="15" customHeight="1"/>
    <row r="24937" ht="15" customHeight="1"/>
    <row r="24938" ht="15" customHeight="1"/>
    <row r="24939" ht="15" customHeight="1"/>
    <row r="24940" ht="15" customHeight="1"/>
    <row r="24941" ht="15" customHeight="1"/>
    <row r="24942" ht="15" customHeight="1"/>
    <row r="24943" ht="15" customHeight="1"/>
    <row r="24944" ht="15" customHeight="1"/>
    <row r="24945" ht="15" customHeight="1"/>
    <row r="24946" ht="15" customHeight="1"/>
    <row r="24947" ht="15" customHeight="1"/>
    <row r="24948" ht="15" customHeight="1"/>
    <row r="24949" ht="15" customHeight="1"/>
    <row r="24950" ht="15" customHeight="1"/>
    <row r="24951" ht="15" customHeight="1"/>
    <row r="24952" ht="15" customHeight="1"/>
    <row r="24953" ht="15" customHeight="1"/>
    <row r="24954" ht="15" customHeight="1"/>
    <row r="24955" ht="15" customHeight="1"/>
    <row r="24956" ht="15" customHeight="1"/>
    <row r="24957" ht="15" customHeight="1"/>
    <row r="24958" ht="15" customHeight="1"/>
    <row r="24959" ht="15" customHeight="1"/>
    <row r="24960" ht="15" customHeight="1"/>
    <row r="24961" ht="15" customHeight="1"/>
    <row r="24962" ht="15" customHeight="1"/>
    <row r="24963" ht="15" customHeight="1"/>
    <row r="24964" ht="15" customHeight="1"/>
    <row r="24965" ht="15" customHeight="1"/>
    <row r="24966" ht="15" customHeight="1"/>
    <row r="24967" ht="15" customHeight="1"/>
    <row r="24968" ht="15" customHeight="1"/>
    <row r="24969" ht="15" customHeight="1"/>
    <row r="24970" ht="15" customHeight="1"/>
    <row r="24971" ht="15" customHeight="1"/>
    <row r="24972" ht="15" customHeight="1"/>
    <row r="24973" ht="15" customHeight="1"/>
    <row r="24974" ht="15" customHeight="1"/>
    <row r="24975" ht="15" customHeight="1"/>
    <row r="24976" ht="15" customHeight="1"/>
    <row r="24977" ht="15" customHeight="1"/>
    <row r="24978" ht="15" customHeight="1"/>
    <row r="24979" ht="15" customHeight="1"/>
    <row r="24980" ht="15" customHeight="1"/>
    <row r="24981" ht="15" customHeight="1"/>
    <row r="24982" ht="15" customHeight="1"/>
    <row r="24983" ht="15" customHeight="1"/>
    <row r="24984" ht="15" customHeight="1"/>
    <row r="24985" ht="15" customHeight="1"/>
    <row r="24986" ht="15" customHeight="1"/>
    <row r="24987" ht="15" customHeight="1"/>
    <row r="24988" ht="15" customHeight="1"/>
    <row r="24989" ht="15" customHeight="1"/>
    <row r="24990" ht="15" customHeight="1"/>
    <row r="24991" ht="15" customHeight="1"/>
    <row r="24992" ht="15" customHeight="1"/>
    <row r="24993" ht="15" customHeight="1"/>
    <row r="24994" ht="15" customHeight="1"/>
    <row r="24995" ht="15" customHeight="1"/>
    <row r="24996" ht="15" customHeight="1"/>
    <row r="24997" ht="15" customHeight="1"/>
    <row r="24998" ht="15" customHeight="1"/>
    <row r="24999" ht="15" customHeight="1"/>
    <row r="25000" ht="15" customHeight="1"/>
    <row r="25001" ht="15" customHeight="1"/>
    <row r="25002" ht="15" customHeight="1"/>
    <row r="25003" ht="15" customHeight="1"/>
    <row r="25004" ht="15" customHeight="1"/>
    <row r="25005" ht="15" customHeight="1"/>
    <row r="25006" ht="15" customHeight="1"/>
    <row r="25007" ht="15" customHeight="1"/>
    <row r="25008" ht="15" customHeight="1"/>
    <row r="25009" ht="15" customHeight="1"/>
    <row r="25010" ht="15" customHeight="1"/>
    <row r="25011" ht="15" customHeight="1"/>
    <row r="25012" ht="15" customHeight="1"/>
    <row r="25013" ht="15" customHeight="1"/>
    <row r="25014" ht="15" customHeight="1"/>
    <row r="25015" ht="15" customHeight="1"/>
    <row r="25016" ht="15" customHeight="1"/>
    <row r="25017" ht="15" customHeight="1"/>
    <row r="25018" ht="15" customHeight="1"/>
    <row r="25019" ht="15" customHeight="1"/>
    <row r="25020" ht="15" customHeight="1"/>
    <row r="25021" ht="15" customHeight="1"/>
    <row r="25022" ht="15" customHeight="1"/>
    <row r="25023" ht="15" customHeight="1"/>
    <row r="25024" ht="15" customHeight="1"/>
    <row r="25025" ht="15" customHeight="1"/>
    <row r="25026" ht="15" customHeight="1"/>
    <row r="25027" ht="15" customHeight="1"/>
    <row r="25028" ht="15" customHeight="1"/>
    <row r="25029" ht="15" customHeight="1"/>
    <row r="25030" ht="15" customHeight="1"/>
    <row r="25031" ht="15" customHeight="1"/>
    <row r="25032" ht="15" customHeight="1"/>
    <row r="25033" ht="15" customHeight="1"/>
    <row r="25034" ht="15" customHeight="1"/>
    <row r="25035" ht="15" customHeight="1"/>
    <row r="25036" ht="15" customHeight="1"/>
    <row r="25037" ht="15" customHeight="1"/>
    <row r="25038" ht="15" customHeight="1"/>
    <row r="25039" ht="15" customHeight="1"/>
    <row r="25040" ht="15" customHeight="1"/>
    <row r="25041" ht="15" customHeight="1"/>
    <row r="25042" ht="15" customHeight="1"/>
    <row r="25043" ht="15" customHeight="1"/>
    <row r="25044" ht="15" customHeight="1"/>
    <row r="25045" ht="15" customHeight="1"/>
    <row r="25046" ht="15" customHeight="1"/>
    <row r="25047" ht="15" customHeight="1"/>
    <row r="25048" ht="15" customHeight="1"/>
    <row r="25049" ht="15" customHeight="1"/>
    <row r="25050" ht="15" customHeight="1"/>
    <row r="25051" ht="15" customHeight="1"/>
    <row r="25052" ht="15" customHeight="1"/>
    <row r="25053" ht="15" customHeight="1"/>
    <row r="25054" ht="15" customHeight="1"/>
    <row r="25055" ht="15" customHeight="1"/>
    <row r="25056" ht="15" customHeight="1"/>
    <row r="25057" ht="15" customHeight="1"/>
    <row r="25058" ht="15" customHeight="1"/>
    <row r="25059" ht="15" customHeight="1"/>
    <row r="25060" ht="15" customHeight="1"/>
    <row r="25061" ht="15" customHeight="1"/>
    <row r="25062" ht="15" customHeight="1"/>
    <row r="25063" ht="15" customHeight="1"/>
    <row r="25064" ht="15" customHeight="1"/>
    <row r="25065" ht="15" customHeight="1"/>
    <row r="25066" ht="15" customHeight="1"/>
    <row r="25067" ht="15" customHeight="1"/>
    <row r="25068" ht="15" customHeight="1"/>
    <row r="25069" ht="15" customHeight="1"/>
    <row r="25070" ht="15" customHeight="1"/>
    <row r="25071" ht="15" customHeight="1"/>
    <row r="25072" ht="15" customHeight="1"/>
    <row r="25073" ht="15" customHeight="1"/>
    <row r="25074" ht="15" customHeight="1"/>
    <row r="25075" ht="15" customHeight="1"/>
    <row r="25076" ht="15" customHeight="1"/>
    <row r="25077" ht="15" customHeight="1"/>
    <row r="25078" ht="15" customHeight="1"/>
    <row r="25079" ht="15" customHeight="1"/>
    <row r="25080" ht="15" customHeight="1"/>
    <row r="25081" ht="15" customHeight="1"/>
    <row r="25082" ht="15" customHeight="1"/>
    <row r="25083" ht="15" customHeight="1"/>
    <row r="25084" ht="15" customHeight="1"/>
    <row r="25085" ht="15" customHeight="1"/>
    <row r="25086" ht="15" customHeight="1"/>
    <row r="25087" ht="15" customHeight="1"/>
    <row r="25088" ht="15" customHeight="1"/>
    <row r="25089" ht="15" customHeight="1"/>
    <row r="25090" ht="15" customHeight="1"/>
    <row r="25091" ht="15" customHeight="1"/>
    <row r="25092" ht="15" customHeight="1"/>
    <row r="25093" ht="15" customHeight="1"/>
    <row r="25094" ht="15" customHeight="1"/>
    <row r="25095" ht="15" customHeight="1"/>
    <row r="25096" ht="15" customHeight="1"/>
    <row r="25097" ht="15" customHeight="1"/>
    <row r="25098" ht="15" customHeight="1"/>
    <row r="25099" ht="15" customHeight="1"/>
    <row r="25100" ht="15" customHeight="1"/>
    <row r="25101" ht="15" customHeight="1"/>
    <row r="25102" ht="15" customHeight="1"/>
    <row r="25103" ht="15" customHeight="1"/>
    <row r="25104" ht="15" customHeight="1"/>
    <row r="25105" ht="15" customHeight="1"/>
    <row r="25106" ht="15" customHeight="1"/>
    <row r="25107" ht="15" customHeight="1"/>
    <row r="25108" ht="15" customHeight="1"/>
    <row r="25109" ht="15" customHeight="1"/>
    <row r="25110" ht="15" customHeight="1"/>
    <row r="25111" ht="15" customHeight="1"/>
    <row r="25112" ht="15" customHeight="1"/>
    <row r="25113" ht="15" customHeight="1"/>
    <row r="25114" ht="15" customHeight="1"/>
    <row r="25115" ht="15" customHeight="1"/>
    <row r="25116" ht="15" customHeight="1"/>
    <row r="25117" ht="15" customHeight="1"/>
    <row r="25118" ht="15" customHeight="1"/>
    <row r="25119" ht="15" customHeight="1"/>
    <row r="25120" ht="15" customHeight="1"/>
    <row r="25121" ht="15" customHeight="1"/>
    <row r="25122" ht="15" customHeight="1"/>
    <row r="25123" ht="15" customHeight="1"/>
    <row r="25124" ht="15" customHeight="1"/>
    <row r="25125" ht="15" customHeight="1"/>
    <row r="25126" ht="15" customHeight="1"/>
    <row r="25127" ht="15" customHeight="1"/>
    <row r="25128" ht="15" customHeight="1"/>
    <row r="25129" ht="15" customHeight="1"/>
    <row r="25130" ht="15" customHeight="1"/>
    <row r="25131" ht="15" customHeight="1"/>
    <row r="25132" ht="15" customHeight="1"/>
    <row r="25133" ht="15" customHeight="1"/>
    <row r="25134" ht="15" customHeight="1"/>
    <row r="25135" ht="15" customHeight="1"/>
    <row r="25136" ht="15" customHeight="1"/>
    <row r="25137" ht="15" customHeight="1"/>
    <row r="25138" ht="15" customHeight="1"/>
    <row r="25139" ht="15" customHeight="1"/>
    <row r="25140" ht="15" customHeight="1"/>
    <row r="25141" ht="15" customHeight="1"/>
    <row r="25142" ht="15" customHeight="1"/>
    <row r="25143" ht="15" customHeight="1"/>
    <row r="25144" ht="15" customHeight="1"/>
    <row r="25145" ht="15" customHeight="1"/>
    <row r="25146" ht="15" customHeight="1"/>
    <row r="25147" ht="15" customHeight="1"/>
    <row r="25148" ht="15" customHeight="1"/>
    <row r="25149" ht="15" customHeight="1"/>
    <row r="25150" ht="15" customHeight="1"/>
    <row r="25151" ht="15" customHeight="1"/>
    <row r="25152" ht="15" customHeight="1"/>
    <row r="25153" ht="15" customHeight="1"/>
    <row r="25154" ht="15" customHeight="1"/>
    <row r="25155" ht="15" customHeight="1"/>
    <row r="25156" ht="15" customHeight="1"/>
    <row r="25157" ht="15" customHeight="1"/>
    <row r="25158" ht="15" customHeight="1"/>
    <row r="25159" ht="15" customHeight="1"/>
    <row r="25160" ht="15" customHeight="1"/>
    <row r="25161" ht="15" customHeight="1"/>
    <row r="25162" ht="15" customHeight="1"/>
    <row r="25163" ht="15" customHeight="1"/>
    <row r="25164" ht="15" customHeight="1"/>
    <row r="25165" ht="15" customHeight="1"/>
    <row r="25166" ht="15" customHeight="1"/>
    <row r="25167" ht="15" customHeight="1"/>
    <row r="25168" ht="15" customHeight="1"/>
    <row r="25169" ht="15" customHeight="1"/>
    <row r="25170" ht="15" customHeight="1"/>
    <row r="25171" ht="15" customHeight="1"/>
    <row r="25172" ht="15" customHeight="1"/>
    <row r="25173" ht="15" customHeight="1"/>
    <row r="25174" ht="15" customHeight="1"/>
    <row r="25175" ht="15" customHeight="1"/>
    <row r="25176" ht="15" customHeight="1"/>
    <row r="25177" ht="15" customHeight="1"/>
    <row r="25178" ht="15" customHeight="1"/>
    <row r="25179" ht="15" customHeight="1"/>
    <row r="25180" ht="15" customHeight="1"/>
    <row r="25181" ht="15" customHeight="1"/>
    <row r="25182" ht="15" customHeight="1"/>
    <row r="25183" ht="15" customHeight="1"/>
    <row r="25184" ht="15" customHeight="1"/>
    <row r="25185" ht="15" customHeight="1"/>
    <row r="25186" ht="15" customHeight="1"/>
    <row r="25187" ht="15" customHeight="1"/>
    <row r="25188" ht="15" customHeight="1"/>
    <row r="25189" ht="15" customHeight="1"/>
    <row r="25190" ht="15" customHeight="1"/>
    <row r="25191" ht="15" customHeight="1"/>
    <row r="25192" ht="15" customHeight="1"/>
    <row r="25193" ht="15" customHeight="1"/>
    <row r="25194" ht="15" customHeight="1"/>
    <row r="25195" ht="15" customHeight="1"/>
    <row r="25196" ht="15" customHeight="1"/>
    <row r="25197" ht="15" customHeight="1"/>
    <row r="25198" ht="15" customHeight="1"/>
    <row r="25199" ht="15" customHeight="1"/>
    <row r="25200" ht="15" customHeight="1"/>
    <row r="25201" ht="15" customHeight="1"/>
    <row r="25202" ht="15" customHeight="1"/>
    <row r="25203" ht="15" customHeight="1"/>
    <row r="25204" ht="15" customHeight="1"/>
    <row r="25205" ht="15" customHeight="1"/>
    <row r="25206" ht="15" customHeight="1"/>
    <row r="25207" ht="15" customHeight="1"/>
    <row r="25208" ht="15" customHeight="1"/>
    <row r="25209" ht="15" customHeight="1"/>
    <row r="25210" ht="15" customHeight="1"/>
    <row r="25211" ht="15" customHeight="1"/>
    <row r="25212" ht="15" customHeight="1"/>
    <row r="25213" ht="15" customHeight="1"/>
    <row r="25214" ht="15" customHeight="1"/>
    <row r="25215" ht="15" customHeight="1"/>
    <row r="25216" ht="15" customHeight="1"/>
    <row r="25217" ht="15" customHeight="1"/>
    <row r="25218" ht="15" customHeight="1"/>
    <row r="25219" ht="15" customHeight="1"/>
    <row r="25220" ht="15" customHeight="1"/>
    <row r="25221" ht="15" customHeight="1"/>
    <row r="25222" ht="15" customHeight="1"/>
    <row r="25223" ht="15" customHeight="1"/>
    <row r="25224" ht="15" customHeight="1"/>
    <row r="25225" ht="15" customHeight="1"/>
    <row r="25226" ht="15" customHeight="1"/>
    <row r="25227" ht="15" customHeight="1"/>
    <row r="25228" ht="15" customHeight="1"/>
    <row r="25229" ht="15" customHeight="1"/>
    <row r="25230" ht="15" customHeight="1"/>
    <row r="25231" ht="15" customHeight="1"/>
    <row r="25232" ht="15" customHeight="1"/>
    <row r="25233" ht="15" customHeight="1"/>
    <row r="25234" ht="15" customHeight="1"/>
    <row r="25235" ht="15" customHeight="1"/>
    <row r="25236" ht="15" customHeight="1"/>
    <row r="25237" ht="15" customHeight="1"/>
    <row r="25238" ht="15" customHeight="1"/>
    <row r="25239" ht="15" customHeight="1"/>
    <row r="25240" ht="15" customHeight="1"/>
    <row r="25241" ht="15" customHeight="1"/>
    <row r="25242" ht="15" customHeight="1"/>
    <row r="25243" ht="15" customHeight="1"/>
    <row r="25244" ht="15" customHeight="1"/>
    <row r="25245" ht="15" customHeight="1"/>
    <row r="25246" ht="15" customHeight="1"/>
    <row r="25247" ht="15" customHeight="1"/>
    <row r="25248" ht="15" customHeight="1"/>
    <row r="25249" ht="15" customHeight="1"/>
    <row r="25250" ht="15" customHeight="1"/>
    <row r="25251" ht="15" customHeight="1"/>
    <row r="25252" ht="15" customHeight="1"/>
    <row r="25253" ht="15" customHeight="1"/>
    <row r="25254" ht="15" customHeight="1"/>
    <row r="25255" ht="15" customHeight="1"/>
    <row r="25256" ht="15" customHeight="1"/>
    <row r="25257" ht="15" customHeight="1"/>
    <row r="25258" ht="15" customHeight="1"/>
    <row r="25259" ht="15" customHeight="1"/>
    <row r="25260" ht="15" customHeight="1"/>
    <row r="25261" ht="15" customHeight="1"/>
    <row r="25262" ht="15" customHeight="1"/>
    <row r="25263" ht="15" customHeight="1"/>
    <row r="25264" ht="15" customHeight="1"/>
    <row r="25265" ht="15" customHeight="1"/>
    <row r="25266" ht="15" customHeight="1"/>
    <row r="25267" ht="15" customHeight="1"/>
    <row r="25268" ht="15" customHeight="1"/>
    <row r="25269" ht="15" customHeight="1"/>
    <row r="25270" ht="15" customHeight="1"/>
    <row r="25271" ht="15" customHeight="1"/>
    <row r="25272" ht="15" customHeight="1"/>
    <row r="25273" ht="15" customHeight="1"/>
    <row r="25274" ht="15" customHeight="1"/>
    <row r="25275" ht="15" customHeight="1"/>
    <row r="25276" ht="15" customHeight="1"/>
    <row r="25277" ht="15" customHeight="1"/>
    <row r="25278" ht="15" customHeight="1"/>
    <row r="25279" ht="15" customHeight="1"/>
    <row r="25280" ht="15" customHeight="1"/>
    <row r="25281" ht="15" customHeight="1"/>
    <row r="25282" ht="15" customHeight="1"/>
    <row r="25283" ht="15" customHeight="1"/>
    <row r="25284" ht="15" customHeight="1"/>
    <row r="25285" ht="15" customHeight="1"/>
    <row r="25286" ht="15" customHeight="1"/>
    <row r="25287" ht="15" customHeight="1"/>
    <row r="25288" ht="15" customHeight="1"/>
    <row r="25289" ht="15" customHeight="1"/>
    <row r="25290" ht="15" customHeight="1"/>
    <row r="25291" ht="15" customHeight="1"/>
    <row r="25292" ht="15" customHeight="1"/>
    <row r="25293" ht="15" customHeight="1"/>
    <row r="25294" ht="15" customHeight="1"/>
    <row r="25295" ht="15" customHeight="1"/>
    <row r="25296" ht="15" customHeight="1"/>
    <row r="25297" ht="15" customHeight="1"/>
    <row r="25298" ht="15" customHeight="1"/>
    <row r="25299" ht="15" customHeight="1"/>
    <row r="25300" ht="15" customHeight="1"/>
    <row r="25301" ht="15" customHeight="1"/>
    <row r="25302" ht="15" customHeight="1"/>
    <row r="25303" ht="15" customHeight="1"/>
    <row r="25304" ht="15" customHeight="1"/>
    <row r="25305" ht="15" customHeight="1"/>
    <row r="25306" ht="15" customHeight="1"/>
    <row r="25307" ht="15" customHeight="1"/>
    <row r="25308" ht="15" customHeight="1"/>
    <row r="25309" ht="15" customHeight="1"/>
    <row r="25310" ht="15" customHeight="1"/>
    <row r="25311" ht="15" customHeight="1"/>
    <row r="25312" ht="15" customHeight="1"/>
    <row r="25313" ht="15" customHeight="1"/>
    <row r="25314" ht="15" customHeight="1"/>
    <row r="25315" ht="15" customHeight="1"/>
    <row r="25316" ht="15" customHeight="1"/>
    <row r="25317" ht="15" customHeight="1"/>
    <row r="25318" ht="15" customHeight="1"/>
    <row r="25319" ht="15" customHeight="1"/>
    <row r="25320" ht="15" customHeight="1"/>
    <row r="25321" ht="15" customHeight="1"/>
    <row r="25322" ht="15" customHeight="1"/>
    <row r="25323" ht="15" customHeight="1"/>
    <row r="25324" ht="15" customHeight="1"/>
    <row r="25325" ht="15" customHeight="1"/>
    <row r="25326" ht="15" customHeight="1"/>
    <row r="25327" ht="15" customHeight="1"/>
    <row r="25328" ht="15" customHeight="1"/>
    <row r="25329" ht="15" customHeight="1"/>
    <row r="25330" ht="15" customHeight="1"/>
    <row r="25331" ht="15" customHeight="1"/>
    <row r="25332" ht="15" customHeight="1"/>
    <row r="25333" ht="15" customHeight="1"/>
    <row r="25334" ht="15" customHeight="1"/>
    <row r="25335" ht="15" customHeight="1"/>
    <row r="25336" ht="15" customHeight="1"/>
    <row r="25337" ht="15" customHeight="1"/>
    <row r="25338" ht="15" customHeight="1"/>
    <row r="25339" ht="15" customHeight="1"/>
    <row r="25340" ht="15" customHeight="1"/>
    <row r="25341" ht="15" customHeight="1"/>
    <row r="25342" ht="15" customHeight="1"/>
    <row r="25343" ht="15" customHeight="1"/>
    <row r="25344" ht="15" customHeight="1"/>
    <row r="25345" ht="15" customHeight="1"/>
    <row r="25346" ht="15" customHeight="1"/>
    <row r="25347" ht="15" customHeight="1"/>
    <row r="25348" ht="15" customHeight="1"/>
    <row r="25349" ht="15" customHeight="1"/>
    <row r="25350" ht="15" customHeight="1"/>
    <row r="25351" ht="15" customHeight="1"/>
    <row r="25352" ht="15" customHeight="1"/>
    <row r="25353" ht="15" customHeight="1"/>
    <row r="25354" ht="15" customHeight="1"/>
    <row r="25355" ht="15" customHeight="1"/>
    <row r="25356" ht="15" customHeight="1"/>
    <row r="25357" ht="15" customHeight="1"/>
    <row r="25358" ht="15" customHeight="1"/>
    <row r="25359" ht="15" customHeight="1"/>
    <row r="25360" ht="15" customHeight="1"/>
    <row r="25361" ht="15" customHeight="1"/>
    <row r="25362" ht="15" customHeight="1"/>
    <row r="25363" ht="15" customHeight="1"/>
    <row r="25364" ht="15" customHeight="1"/>
    <row r="25365" ht="15" customHeight="1"/>
    <row r="25366" ht="15" customHeight="1"/>
    <row r="25367" ht="15" customHeight="1"/>
    <row r="25368" ht="15" customHeight="1"/>
    <row r="25369" ht="15" customHeight="1"/>
    <row r="25370" ht="15" customHeight="1"/>
    <row r="25371" ht="15" customHeight="1"/>
    <row r="25372" ht="15" customHeight="1"/>
    <row r="25373" ht="15" customHeight="1"/>
    <row r="25374" ht="15" customHeight="1"/>
    <row r="25375" ht="15" customHeight="1"/>
    <row r="25376" ht="15" customHeight="1"/>
    <row r="25377" ht="15" customHeight="1"/>
    <row r="25378" ht="15" customHeight="1"/>
    <row r="25379" ht="15" customHeight="1"/>
    <row r="25380" ht="15" customHeight="1"/>
    <row r="25381" ht="15" customHeight="1"/>
    <row r="25382" ht="15" customHeight="1"/>
    <row r="25383" ht="15" customHeight="1"/>
    <row r="25384" ht="15" customHeight="1"/>
    <row r="25385" ht="15" customHeight="1"/>
    <row r="25386" ht="15" customHeight="1"/>
    <row r="25387" ht="15" customHeight="1"/>
    <row r="25388" ht="15" customHeight="1"/>
    <row r="25389" ht="15" customHeight="1"/>
    <row r="25390" ht="15" customHeight="1"/>
    <row r="25391" ht="15" customHeight="1"/>
    <row r="25392" ht="15" customHeight="1"/>
    <row r="25393" ht="15" customHeight="1"/>
    <row r="25394" ht="15" customHeight="1"/>
    <row r="25395" ht="15" customHeight="1"/>
    <row r="25396" ht="15" customHeight="1"/>
    <row r="25397" ht="15" customHeight="1"/>
    <row r="25398" ht="15" customHeight="1"/>
    <row r="25399" ht="15" customHeight="1"/>
    <row r="25400" ht="15" customHeight="1"/>
    <row r="25401" ht="15" customHeight="1"/>
    <row r="25402" ht="15" customHeight="1"/>
    <row r="25403" ht="15" customHeight="1"/>
    <row r="25404" ht="15" customHeight="1"/>
    <row r="25405" ht="15" customHeight="1"/>
    <row r="25406" ht="15" customHeight="1"/>
    <row r="25407" ht="15" customHeight="1"/>
    <row r="25408" ht="15" customHeight="1"/>
    <row r="25409" ht="15" customHeight="1"/>
    <row r="25410" ht="15" customHeight="1"/>
    <row r="25411" ht="15" customHeight="1"/>
    <row r="25412" ht="15" customHeight="1"/>
    <row r="25413" ht="15" customHeight="1"/>
    <row r="25414" ht="15" customHeight="1"/>
    <row r="25415" ht="15" customHeight="1"/>
    <row r="25416" ht="15" customHeight="1"/>
    <row r="25417" ht="15" customHeight="1"/>
    <row r="25418" ht="15" customHeight="1"/>
    <row r="25419" ht="15" customHeight="1"/>
    <row r="25420" ht="15" customHeight="1"/>
    <row r="25421" ht="15" customHeight="1"/>
    <row r="25422" ht="15" customHeight="1"/>
    <row r="25423" ht="15" customHeight="1"/>
    <row r="25424" ht="15" customHeight="1"/>
    <row r="25425" ht="15" customHeight="1"/>
    <row r="25426" ht="15" customHeight="1"/>
    <row r="25427" ht="15" customHeight="1"/>
    <row r="25428" ht="15" customHeight="1"/>
    <row r="25429" ht="15" customHeight="1"/>
    <row r="25430" ht="15" customHeight="1"/>
    <row r="25431" ht="15" customHeight="1"/>
    <row r="25432" ht="15" customHeight="1"/>
    <row r="25433" ht="15" customHeight="1"/>
    <row r="25434" ht="15" customHeight="1"/>
    <row r="25435" ht="15" customHeight="1"/>
    <row r="25436" ht="15" customHeight="1"/>
    <row r="25437" ht="15" customHeight="1"/>
    <row r="25438" ht="15" customHeight="1"/>
    <row r="25439" ht="15" customHeight="1"/>
    <row r="25440" ht="15" customHeight="1"/>
    <row r="25441" ht="15" customHeight="1"/>
    <row r="25442" ht="15" customHeight="1"/>
    <row r="25443" ht="15" customHeight="1"/>
    <row r="25444" ht="15" customHeight="1"/>
    <row r="25445" ht="15" customHeight="1"/>
    <row r="25446" ht="15" customHeight="1"/>
    <row r="25447" ht="15" customHeight="1"/>
    <row r="25448" ht="15" customHeight="1"/>
    <row r="25449" ht="15" customHeight="1"/>
    <row r="25450" ht="15" customHeight="1"/>
    <row r="25451" ht="15" customHeight="1"/>
    <row r="25452" ht="15" customHeight="1"/>
    <row r="25453" ht="15" customHeight="1"/>
    <row r="25454" ht="15" customHeight="1"/>
    <row r="25455" ht="15" customHeight="1"/>
    <row r="25456" ht="15" customHeight="1"/>
    <row r="25457" ht="15" customHeight="1"/>
    <row r="25458" ht="15" customHeight="1"/>
    <row r="25459" ht="15" customHeight="1"/>
    <row r="25460" ht="15" customHeight="1"/>
    <row r="25461" ht="15" customHeight="1"/>
    <row r="25462" ht="15" customHeight="1"/>
    <row r="25463" ht="15" customHeight="1"/>
    <row r="25464" ht="15" customHeight="1"/>
    <row r="25465" ht="15" customHeight="1"/>
    <row r="25466" ht="15" customHeight="1"/>
    <row r="25467" ht="15" customHeight="1"/>
    <row r="25468" ht="15" customHeight="1"/>
    <row r="25469" ht="15" customHeight="1"/>
    <row r="25470" ht="15" customHeight="1"/>
    <row r="25471" ht="15" customHeight="1"/>
    <row r="25472" ht="15" customHeight="1"/>
    <row r="25473" ht="15" customHeight="1"/>
    <row r="25474" ht="15" customHeight="1"/>
    <row r="25475" ht="15" customHeight="1"/>
    <row r="25476" ht="15" customHeight="1"/>
    <row r="25477" ht="15" customHeight="1"/>
    <row r="25478" ht="15" customHeight="1"/>
    <row r="25479" ht="15" customHeight="1"/>
    <row r="25480" ht="15" customHeight="1"/>
    <row r="25481" ht="15" customHeight="1"/>
    <row r="25482" ht="15" customHeight="1"/>
    <row r="25483" ht="15" customHeight="1"/>
    <row r="25484" ht="15" customHeight="1"/>
    <row r="25485" ht="15" customHeight="1"/>
    <row r="25486" ht="15" customHeight="1"/>
    <row r="25487" ht="15" customHeight="1"/>
    <row r="25488" ht="15" customHeight="1"/>
    <row r="25489" ht="15" customHeight="1"/>
    <row r="25490" ht="15" customHeight="1"/>
    <row r="25491" ht="15" customHeight="1"/>
    <row r="25492" ht="15" customHeight="1"/>
    <row r="25493" ht="15" customHeight="1"/>
    <row r="25494" ht="15" customHeight="1"/>
    <row r="25495" ht="15" customHeight="1"/>
    <row r="25496" ht="15" customHeight="1"/>
    <row r="25497" ht="15" customHeight="1"/>
    <row r="25498" ht="15" customHeight="1"/>
    <row r="25499" ht="15" customHeight="1"/>
    <row r="25500" ht="15" customHeight="1"/>
    <row r="25501" ht="15" customHeight="1"/>
    <row r="25502" ht="15" customHeight="1"/>
    <row r="25503" ht="15" customHeight="1"/>
    <row r="25504" ht="15" customHeight="1"/>
    <row r="25505" ht="15" customHeight="1"/>
    <row r="25506" ht="15" customHeight="1"/>
    <row r="25507" ht="15" customHeight="1"/>
    <row r="25508" ht="15" customHeight="1"/>
    <row r="25509" ht="15" customHeight="1"/>
    <row r="25510" ht="15" customHeight="1"/>
    <row r="25511" ht="15" customHeight="1"/>
    <row r="25512" ht="15" customHeight="1"/>
    <row r="25513" ht="15" customHeight="1"/>
    <row r="25514" ht="15" customHeight="1"/>
    <row r="25515" ht="15" customHeight="1"/>
    <row r="25516" ht="15" customHeight="1"/>
    <row r="25517" ht="15" customHeight="1"/>
    <row r="25518" ht="15" customHeight="1"/>
    <row r="25519" ht="15" customHeight="1"/>
    <row r="25520" ht="15" customHeight="1"/>
    <row r="25521" ht="15" customHeight="1"/>
    <row r="25522" ht="15" customHeight="1"/>
    <row r="25523" ht="15" customHeight="1"/>
    <row r="25524" ht="15" customHeight="1"/>
    <row r="25525" ht="15" customHeight="1"/>
    <row r="25526" ht="15" customHeight="1"/>
    <row r="25527" ht="15" customHeight="1"/>
    <row r="25528" ht="15" customHeight="1"/>
    <row r="25529" ht="15" customHeight="1"/>
    <row r="25530" ht="15" customHeight="1"/>
    <row r="25531" ht="15" customHeight="1"/>
    <row r="25532" ht="15" customHeight="1"/>
    <row r="25533" ht="15" customHeight="1"/>
    <row r="25534" ht="15" customHeight="1"/>
    <row r="25535" ht="15" customHeight="1"/>
    <row r="25536" ht="15" customHeight="1"/>
    <row r="25537" ht="15" customHeight="1"/>
    <row r="25538" ht="15" customHeight="1"/>
    <row r="25539" ht="15" customHeight="1"/>
    <row r="25540" ht="15" customHeight="1"/>
    <row r="25541" ht="15" customHeight="1"/>
    <row r="25542" ht="15" customHeight="1"/>
    <row r="25543" ht="15" customHeight="1"/>
    <row r="25544" ht="15" customHeight="1"/>
    <row r="25545" ht="15" customHeight="1"/>
    <row r="25546" ht="15" customHeight="1"/>
    <row r="25547" ht="15" customHeight="1"/>
    <row r="25548" ht="15" customHeight="1"/>
    <row r="25549" ht="15" customHeight="1"/>
    <row r="25550" ht="15" customHeight="1"/>
    <row r="25551" ht="15" customHeight="1"/>
    <row r="25552" ht="15" customHeight="1"/>
    <row r="25553" ht="15" customHeight="1"/>
    <row r="25554" ht="15" customHeight="1"/>
    <row r="25555" ht="15" customHeight="1"/>
    <row r="25556" ht="15" customHeight="1"/>
    <row r="25557" ht="15" customHeight="1"/>
    <row r="25558" ht="15" customHeight="1"/>
    <row r="25559" ht="15" customHeight="1"/>
    <row r="25560" ht="15" customHeight="1"/>
    <row r="25561" ht="15" customHeight="1"/>
    <row r="25562" ht="15" customHeight="1"/>
    <row r="25563" ht="15" customHeight="1"/>
    <row r="25564" ht="15" customHeight="1"/>
    <row r="25565" ht="15" customHeight="1"/>
    <row r="25566" ht="15" customHeight="1"/>
    <row r="25567" ht="15" customHeight="1"/>
    <row r="25568" ht="15" customHeight="1"/>
    <row r="25569" ht="15" customHeight="1"/>
    <row r="25570" ht="15" customHeight="1"/>
    <row r="25571" ht="15" customHeight="1"/>
    <row r="25572" ht="15" customHeight="1"/>
    <row r="25573" ht="15" customHeight="1"/>
    <row r="25574" ht="15" customHeight="1"/>
    <row r="25575" ht="15" customHeight="1"/>
    <row r="25576" ht="15" customHeight="1"/>
    <row r="25577" ht="15" customHeight="1"/>
    <row r="25578" ht="15" customHeight="1"/>
    <row r="25579" ht="15" customHeight="1"/>
    <row r="25580" ht="15" customHeight="1"/>
    <row r="25581" ht="15" customHeight="1"/>
    <row r="25582" ht="15" customHeight="1"/>
    <row r="25583" ht="15" customHeight="1"/>
    <row r="25584" ht="15" customHeight="1"/>
    <row r="25585" ht="15" customHeight="1"/>
    <row r="25586" ht="15" customHeight="1"/>
    <row r="25587" ht="15" customHeight="1"/>
    <row r="25588" ht="15" customHeight="1"/>
    <row r="25589" ht="15" customHeight="1"/>
    <row r="25590" ht="15" customHeight="1"/>
    <row r="25591" ht="15" customHeight="1"/>
    <row r="25592" ht="15" customHeight="1"/>
    <row r="25593" ht="15" customHeight="1"/>
    <row r="25594" ht="15" customHeight="1"/>
    <row r="25595" ht="15" customHeight="1"/>
    <row r="25596" ht="15" customHeight="1"/>
    <row r="25597" ht="15" customHeight="1"/>
    <row r="25598" ht="15" customHeight="1"/>
    <row r="25599" ht="15" customHeight="1"/>
    <row r="25600" ht="15" customHeight="1"/>
    <row r="25601" ht="15" customHeight="1"/>
    <row r="25602" ht="15" customHeight="1"/>
    <row r="25603" ht="15" customHeight="1"/>
    <row r="25604" ht="15" customHeight="1"/>
    <row r="25605" ht="15" customHeight="1"/>
    <row r="25606" ht="15" customHeight="1"/>
    <row r="25607" ht="15" customHeight="1"/>
    <row r="25608" ht="15" customHeight="1"/>
    <row r="25609" ht="15" customHeight="1"/>
    <row r="25610" ht="15" customHeight="1"/>
    <row r="25611" ht="15" customHeight="1"/>
    <row r="25612" ht="15" customHeight="1"/>
    <row r="25613" ht="15" customHeight="1"/>
    <row r="25614" ht="15" customHeight="1"/>
    <row r="25615" ht="15" customHeight="1"/>
    <row r="25616" ht="15" customHeight="1"/>
    <row r="25617" ht="15" customHeight="1"/>
    <row r="25618" ht="15" customHeight="1"/>
    <row r="25619" ht="15" customHeight="1"/>
    <row r="25620" ht="15" customHeight="1"/>
    <row r="25621" ht="15" customHeight="1"/>
    <row r="25622" ht="15" customHeight="1"/>
    <row r="25623" ht="15" customHeight="1"/>
    <row r="25624" ht="15" customHeight="1"/>
    <row r="25625" ht="15" customHeight="1"/>
    <row r="25626" ht="15" customHeight="1"/>
    <row r="25627" ht="15" customHeight="1"/>
    <row r="25628" ht="15" customHeight="1"/>
    <row r="25629" ht="15" customHeight="1"/>
    <row r="25630" ht="15" customHeight="1"/>
    <row r="25631" ht="15" customHeight="1"/>
    <row r="25632" ht="15" customHeight="1"/>
    <row r="25633" ht="15" customHeight="1"/>
    <row r="25634" ht="15" customHeight="1"/>
    <row r="25635" ht="15" customHeight="1"/>
    <row r="25636" ht="15" customHeight="1"/>
    <row r="25637" ht="15" customHeight="1"/>
    <row r="25638" ht="15" customHeight="1"/>
    <row r="25639" ht="15" customHeight="1"/>
    <row r="25640" ht="15" customHeight="1"/>
    <row r="25641" ht="15" customHeight="1"/>
    <row r="25642" ht="15" customHeight="1"/>
    <row r="25643" ht="15" customHeight="1"/>
    <row r="25644" ht="15" customHeight="1"/>
    <row r="25645" ht="15" customHeight="1"/>
    <row r="25646" ht="15" customHeight="1"/>
    <row r="25647" ht="15" customHeight="1"/>
    <row r="25648" ht="15" customHeight="1"/>
    <row r="25649" ht="15" customHeight="1"/>
    <row r="25650" ht="15" customHeight="1"/>
    <row r="25651" ht="15" customHeight="1"/>
    <row r="25652" ht="15" customHeight="1"/>
    <row r="25653" ht="15" customHeight="1"/>
    <row r="25654" ht="15" customHeight="1"/>
    <row r="25655" ht="15" customHeight="1"/>
    <row r="25656" ht="15" customHeight="1"/>
    <row r="25657" ht="15" customHeight="1"/>
    <row r="25658" ht="15" customHeight="1"/>
    <row r="25659" ht="15" customHeight="1"/>
    <row r="25660" ht="15" customHeight="1"/>
    <row r="25661" ht="15" customHeight="1"/>
    <row r="25662" ht="15" customHeight="1"/>
    <row r="25663" ht="15" customHeight="1"/>
    <row r="25664" ht="15" customHeight="1"/>
    <row r="25665" ht="15" customHeight="1"/>
    <row r="25666" ht="15" customHeight="1"/>
    <row r="25667" ht="15" customHeight="1"/>
    <row r="25668" ht="15" customHeight="1"/>
    <row r="25669" ht="15" customHeight="1"/>
    <row r="25670" ht="15" customHeight="1"/>
    <row r="25671" ht="15" customHeight="1"/>
    <row r="25672" ht="15" customHeight="1"/>
    <row r="25673" ht="15" customHeight="1"/>
    <row r="25674" ht="15" customHeight="1"/>
    <row r="25675" ht="15" customHeight="1"/>
    <row r="25676" ht="15" customHeight="1"/>
    <row r="25677" ht="15" customHeight="1"/>
    <row r="25678" ht="15" customHeight="1"/>
    <row r="25679" ht="15" customHeight="1"/>
    <row r="25680" ht="15" customHeight="1"/>
    <row r="25681" ht="15" customHeight="1"/>
    <row r="25682" ht="15" customHeight="1"/>
    <row r="25683" ht="15" customHeight="1"/>
    <row r="25684" ht="15" customHeight="1"/>
    <row r="25685" ht="15" customHeight="1"/>
    <row r="25686" ht="15" customHeight="1"/>
    <row r="25687" ht="15" customHeight="1"/>
    <row r="25688" ht="15" customHeight="1"/>
    <row r="25689" ht="15" customHeight="1"/>
    <row r="25690" ht="15" customHeight="1"/>
    <row r="25691" ht="15" customHeight="1"/>
    <row r="25692" ht="15" customHeight="1"/>
    <row r="25693" ht="15" customHeight="1"/>
    <row r="25694" ht="15" customHeight="1"/>
    <row r="25695" ht="15" customHeight="1"/>
    <row r="25696" ht="15" customHeight="1"/>
    <row r="25697" ht="15" customHeight="1"/>
    <row r="25698" ht="15" customHeight="1"/>
    <row r="25699" ht="15" customHeight="1"/>
    <row r="25700" ht="15" customHeight="1"/>
    <row r="25701" ht="15" customHeight="1"/>
    <row r="25702" ht="15" customHeight="1"/>
    <row r="25703" ht="15" customHeight="1"/>
    <row r="25704" ht="15" customHeight="1"/>
    <row r="25705" ht="15" customHeight="1"/>
    <row r="25706" ht="15" customHeight="1"/>
    <row r="25707" ht="15" customHeight="1"/>
    <row r="25708" ht="15" customHeight="1"/>
    <row r="25709" ht="15" customHeight="1"/>
    <row r="25710" ht="15" customHeight="1"/>
    <row r="25711" ht="15" customHeight="1"/>
    <row r="25712" ht="15" customHeight="1"/>
    <row r="25713" ht="15" customHeight="1"/>
    <row r="25714" ht="15" customHeight="1"/>
    <row r="25715" ht="15" customHeight="1"/>
    <row r="25716" ht="15" customHeight="1"/>
    <row r="25717" ht="15" customHeight="1"/>
    <row r="25718" ht="15" customHeight="1"/>
    <row r="25719" ht="15" customHeight="1"/>
    <row r="25720" ht="15" customHeight="1"/>
    <row r="25721" ht="15" customHeight="1"/>
    <row r="25722" ht="15" customHeight="1"/>
    <row r="25723" ht="15" customHeight="1"/>
    <row r="25724" ht="15" customHeight="1"/>
    <row r="25725" ht="15" customHeight="1"/>
    <row r="25726" ht="15" customHeight="1"/>
    <row r="25727" ht="15" customHeight="1"/>
    <row r="25728" ht="15" customHeight="1"/>
    <row r="25729" ht="15" customHeight="1"/>
    <row r="25730" ht="15" customHeight="1"/>
    <row r="25731" ht="15" customHeight="1"/>
    <row r="25732" ht="15" customHeight="1"/>
    <row r="25733" ht="15" customHeight="1"/>
    <row r="25734" ht="15" customHeight="1"/>
    <row r="25735" ht="15" customHeight="1"/>
    <row r="25736" ht="15" customHeight="1"/>
    <row r="25737" ht="15" customHeight="1"/>
    <row r="25738" ht="15" customHeight="1"/>
    <row r="25739" ht="15" customHeight="1"/>
    <row r="25740" ht="15" customHeight="1"/>
    <row r="25741" ht="15" customHeight="1"/>
    <row r="25742" ht="15" customHeight="1"/>
    <row r="25743" ht="15" customHeight="1"/>
    <row r="25744" ht="15" customHeight="1"/>
    <row r="25745" ht="15" customHeight="1"/>
    <row r="25746" ht="15" customHeight="1"/>
    <row r="25747" ht="15" customHeight="1"/>
    <row r="25748" ht="15" customHeight="1"/>
    <row r="25749" ht="15" customHeight="1"/>
    <row r="25750" ht="15" customHeight="1"/>
    <row r="25751" ht="15" customHeight="1"/>
    <row r="25752" ht="15" customHeight="1"/>
    <row r="25753" ht="15" customHeight="1"/>
    <row r="25754" ht="15" customHeight="1"/>
    <row r="25755" ht="15" customHeight="1"/>
    <row r="25756" ht="15" customHeight="1"/>
    <row r="25757" ht="15" customHeight="1"/>
    <row r="25758" ht="15" customHeight="1"/>
    <row r="25759" ht="15" customHeight="1"/>
    <row r="25760" ht="15" customHeight="1"/>
    <row r="25761" ht="15" customHeight="1"/>
    <row r="25762" ht="15" customHeight="1"/>
    <row r="25763" ht="15" customHeight="1"/>
    <row r="25764" ht="15" customHeight="1"/>
    <row r="25765" ht="15" customHeight="1"/>
    <row r="25766" ht="15" customHeight="1"/>
    <row r="25767" ht="15" customHeight="1"/>
    <row r="25768" ht="15" customHeight="1"/>
    <row r="25769" ht="15" customHeight="1"/>
    <row r="25770" ht="15" customHeight="1"/>
    <row r="25771" ht="15" customHeight="1"/>
    <row r="25772" ht="15" customHeight="1"/>
    <row r="25773" ht="15" customHeight="1"/>
    <row r="25774" ht="15" customHeight="1"/>
    <row r="25775" ht="15" customHeight="1"/>
    <row r="25776" ht="15" customHeight="1"/>
    <row r="25777" ht="15" customHeight="1"/>
    <row r="25778" ht="15" customHeight="1"/>
    <row r="25779" ht="15" customHeight="1"/>
    <row r="25780" ht="15" customHeight="1"/>
    <row r="25781" ht="15" customHeight="1"/>
    <row r="25782" ht="15" customHeight="1"/>
    <row r="25783" ht="15" customHeight="1"/>
    <row r="25784" ht="15" customHeight="1"/>
    <row r="25785" ht="15" customHeight="1"/>
    <row r="25786" ht="15" customHeight="1"/>
    <row r="25787" ht="15" customHeight="1"/>
    <row r="25788" ht="15" customHeight="1"/>
    <row r="25789" ht="15" customHeight="1"/>
    <row r="25790" ht="15" customHeight="1"/>
    <row r="25791" ht="15" customHeight="1"/>
    <row r="25792" ht="15" customHeight="1"/>
    <row r="25793" ht="15" customHeight="1"/>
    <row r="25794" ht="15" customHeight="1"/>
    <row r="25795" ht="15" customHeight="1"/>
    <row r="25796" ht="15" customHeight="1"/>
    <row r="25797" ht="15" customHeight="1"/>
    <row r="25798" ht="15" customHeight="1"/>
    <row r="25799" ht="15" customHeight="1"/>
    <row r="25800" ht="15" customHeight="1"/>
    <row r="25801" ht="15" customHeight="1"/>
    <row r="25802" ht="15" customHeight="1"/>
    <row r="25803" ht="15" customHeight="1"/>
    <row r="25804" ht="15" customHeight="1"/>
    <row r="25805" ht="15" customHeight="1"/>
    <row r="25806" ht="15" customHeight="1"/>
    <row r="25807" ht="15" customHeight="1"/>
    <row r="25808" ht="15" customHeight="1"/>
    <row r="25809" ht="15" customHeight="1"/>
    <row r="25810" ht="15" customHeight="1"/>
    <row r="25811" ht="15" customHeight="1"/>
    <row r="25812" ht="15" customHeight="1"/>
    <row r="25813" ht="15" customHeight="1"/>
    <row r="25814" ht="15" customHeight="1"/>
    <row r="25815" ht="15" customHeight="1"/>
    <row r="25816" ht="15" customHeight="1"/>
    <row r="25817" ht="15" customHeight="1"/>
    <row r="25818" ht="15" customHeight="1"/>
    <row r="25819" ht="15" customHeight="1"/>
    <row r="25820" ht="15" customHeight="1"/>
    <row r="25821" ht="15" customHeight="1"/>
    <row r="25822" ht="15" customHeight="1"/>
    <row r="25823" ht="15" customHeight="1"/>
    <row r="25824" ht="15" customHeight="1"/>
    <row r="25825" ht="15" customHeight="1"/>
    <row r="25826" ht="15" customHeight="1"/>
    <row r="25827" ht="15" customHeight="1"/>
    <row r="25828" ht="15" customHeight="1"/>
    <row r="25829" ht="15" customHeight="1"/>
    <row r="25830" ht="15" customHeight="1"/>
    <row r="25831" ht="15" customHeight="1"/>
    <row r="25832" ht="15" customHeight="1"/>
    <row r="25833" ht="15" customHeight="1"/>
    <row r="25834" ht="15" customHeight="1"/>
    <row r="25835" ht="15" customHeight="1"/>
    <row r="25836" ht="15" customHeight="1"/>
    <row r="25837" ht="15" customHeight="1"/>
    <row r="25838" ht="15" customHeight="1"/>
    <row r="25839" ht="15" customHeight="1"/>
    <row r="25840" ht="15" customHeight="1"/>
    <row r="25841" ht="15" customHeight="1"/>
    <row r="25842" ht="15" customHeight="1"/>
    <row r="25843" ht="15" customHeight="1"/>
    <row r="25844" ht="15" customHeight="1"/>
    <row r="25845" ht="15" customHeight="1"/>
    <row r="25846" ht="15" customHeight="1"/>
    <row r="25847" ht="15" customHeight="1"/>
    <row r="25848" ht="15" customHeight="1"/>
    <row r="25849" ht="15" customHeight="1"/>
    <row r="25850" ht="15" customHeight="1"/>
    <row r="25851" ht="15" customHeight="1"/>
    <row r="25852" ht="15" customHeight="1"/>
    <row r="25853" ht="15" customHeight="1"/>
    <row r="25854" ht="15" customHeight="1"/>
    <row r="25855" ht="15" customHeight="1"/>
    <row r="25856" ht="15" customHeight="1"/>
    <row r="25857" ht="15" customHeight="1"/>
    <row r="25858" ht="15" customHeight="1"/>
    <row r="25859" ht="15" customHeight="1"/>
    <row r="25860" ht="15" customHeight="1"/>
    <row r="25861" ht="15" customHeight="1"/>
    <row r="25862" ht="15" customHeight="1"/>
    <row r="25863" ht="15" customHeight="1"/>
    <row r="25864" ht="15" customHeight="1"/>
    <row r="25865" ht="15" customHeight="1"/>
    <row r="25866" ht="15" customHeight="1"/>
    <row r="25867" ht="15" customHeight="1"/>
    <row r="25868" ht="15" customHeight="1"/>
    <row r="25869" ht="15" customHeight="1"/>
    <row r="25870" ht="15" customHeight="1"/>
    <row r="25871" ht="15" customHeight="1"/>
    <row r="25872" ht="15" customHeight="1"/>
    <row r="25873" ht="15" customHeight="1"/>
    <row r="25874" ht="15" customHeight="1"/>
    <row r="25875" ht="15" customHeight="1"/>
    <row r="25876" ht="15" customHeight="1"/>
    <row r="25877" ht="15" customHeight="1"/>
    <row r="25878" ht="15" customHeight="1"/>
    <row r="25879" ht="15" customHeight="1"/>
    <row r="25880" ht="15" customHeight="1"/>
    <row r="25881" ht="15" customHeight="1"/>
    <row r="25882" ht="15" customHeight="1"/>
    <row r="25883" ht="15" customHeight="1"/>
    <row r="25884" ht="15" customHeight="1"/>
    <row r="25885" ht="15" customHeight="1"/>
    <row r="25886" ht="15" customHeight="1"/>
    <row r="25887" ht="15" customHeight="1"/>
    <row r="25888" ht="15" customHeight="1"/>
    <row r="25889" ht="15" customHeight="1"/>
    <row r="25890" ht="15" customHeight="1"/>
    <row r="25891" ht="15" customHeight="1"/>
    <row r="25892" ht="15" customHeight="1"/>
    <row r="25893" ht="15" customHeight="1"/>
    <row r="25894" ht="15" customHeight="1"/>
    <row r="25895" ht="15" customHeight="1"/>
    <row r="25896" ht="15" customHeight="1"/>
    <row r="25897" ht="15" customHeight="1"/>
    <row r="25898" ht="15" customHeight="1"/>
    <row r="25899" ht="15" customHeight="1"/>
    <row r="25900" ht="15" customHeight="1"/>
    <row r="25901" ht="15" customHeight="1"/>
    <row r="25902" ht="15" customHeight="1"/>
    <row r="25903" ht="15" customHeight="1"/>
    <row r="25904" ht="15" customHeight="1"/>
    <row r="25905" ht="15" customHeight="1"/>
    <row r="25906" ht="15" customHeight="1"/>
    <row r="25907" ht="15" customHeight="1"/>
    <row r="25908" ht="15" customHeight="1"/>
    <row r="25909" ht="15" customHeight="1"/>
    <row r="25910" ht="15" customHeight="1"/>
    <row r="25911" ht="15" customHeight="1"/>
    <row r="25912" ht="15" customHeight="1"/>
    <row r="25913" ht="15" customHeight="1"/>
    <row r="25914" ht="15" customHeight="1"/>
    <row r="25915" ht="15" customHeight="1"/>
    <row r="25916" ht="15" customHeight="1"/>
    <row r="25917" ht="15" customHeight="1"/>
    <row r="25918" ht="15" customHeight="1"/>
    <row r="25919" ht="15" customHeight="1"/>
    <row r="25920" ht="15" customHeight="1"/>
    <row r="25921" ht="15" customHeight="1"/>
    <row r="25922" ht="15" customHeight="1"/>
    <row r="25923" ht="15" customHeight="1"/>
    <row r="25924" ht="15" customHeight="1"/>
    <row r="25925" ht="15" customHeight="1"/>
    <row r="25926" ht="15" customHeight="1"/>
    <row r="25927" ht="15" customHeight="1"/>
    <row r="25928" ht="15" customHeight="1"/>
    <row r="25929" ht="15" customHeight="1"/>
    <row r="25930" ht="15" customHeight="1"/>
    <row r="25931" ht="15" customHeight="1"/>
    <row r="25932" ht="15" customHeight="1"/>
    <row r="25933" ht="15" customHeight="1"/>
    <row r="25934" ht="15" customHeight="1"/>
    <row r="25935" ht="15" customHeight="1"/>
    <row r="25936" ht="15" customHeight="1"/>
    <row r="25937" ht="15" customHeight="1"/>
    <row r="25938" ht="15" customHeight="1"/>
    <row r="25939" ht="15" customHeight="1"/>
    <row r="25940" ht="15" customHeight="1"/>
    <row r="25941" ht="15" customHeight="1"/>
    <row r="25942" ht="15" customHeight="1"/>
    <row r="25943" ht="15" customHeight="1"/>
    <row r="25944" ht="15" customHeight="1"/>
    <row r="25945" ht="15" customHeight="1"/>
    <row r="25946" ht="15" customHeight="1"/>
    <row r="25947" ht="15" customHeight="1"/>
    <row r="25948" ht="15" customHeight="1"/>
    <row r="25949" ht="15" customHeight="1"/>
    <row r="25950" ht="15" customHeight="1"/>
    <row r="25951" ht="15" customHeight="1"/>
    <row r="25952" ht="15" customHeight="1"/>
    <row r="25953" ht="15" customHeight="1"/>
    <row r="25954" ht="15" customHeight="1"/>
    <row r="25955" ht="15" customHeight="1"/>
    <row r="25956" ht="15" customHeight="1"/>
    <row r="25957" ht="15" customHeight="1"/>
    <row r="25958" ht="15" customHeight="1"/>
    <row r="25959" ht="15" customHeight="1"/>
    <row r="25960" ht="15" customHeight="1"/>
    <row r="25961" ht="15" customHeight="1"/>
    <row r="25962" ht="15" customHeight="1"/>
    <row r="25963" ht="15" customHeight="1"/>
    <row r="25964" ht="15" customHeight="1"/>
    <row r="25965" ht="15" customHeight="1"/>
    <row r="25966" ht="15" customHeight="1"/>
    <row r="25967" ht="15" customHeight="1"/>
    <row r="25968" ht="15" customHeight="1"/>
    <row r="25969" ht="15" customHeight="1"/>
    <row r="25970" ht="15" customHeight="1"/>
    <row r="25971" ht="15" customHeight="1"/>
    <row r="25972" ht="15" customHeight="1"/>
    <row r="25973" ht="15" customHeight="1"/>
    <row r="25974" ht="15" customHeight="1"/>
    <row r="25975" ht="15" customHeight="1"/>
    <row r="25976" ht="15" customHeight="1"/>
    <row r="25977" ht="15" customHeight="1"/>
    <row r="25978" ht="15" customHeight="1"/>
    <row r="25979" ht="15" customHeight="1"/>
    <row r="25980" ht="15" customHeight="1"/>
    <row r="25981" ht="15" customHeight="1"/>
    <row r="25982" ht="15" customHeight="1"/>
    <row r="25983" ht="15" customHeight="1"/>
    <row r="25984" ht="15" customHeight="1"/>
    <row r="25985" ht="15" customHeight="1"/>
    <row r="25986" ht="15" customHeight="1"/>
    <row r="25987" ht="15" customHeight="1"/>
    <row r="25988" ht="15" customHeight="1"/>
    <row r="25989" ht="15" customHeight="1"/>
    <row r="25990" ht="15" customHeight="1"/>
    <row r="25991" ht="15" customHeight="1"/>
    <row r="25992" ht="15" customHeight="1"/>
    <row r="25993" ht="15" customHeight="1"/>
    <row r="25994" ht="15" customHeight="1"/>
    <row r="25995" ht="15" customHeight="1"/>
    <row r="25996" ht="15" customHeight="1"/>
    <row r="25997" ht="15" customHeight="1"/>
    <row r="25998" ht="15" customHeight="1"/>
    <row r="25999" ht="15" customHeight="1"/>
    <row r="26000" ht="15" customHeight="1"/>
    <row r="26001" ht="15" customHeight="1"/>
    <row r="26002" ht="15" customHeight="1"/>
    <row r="26003" ht="15" customHeight="1"/>
    <row r="26004" ht="15" customHeight="1"/>
    <row r="26005" ht="15" customHeight="1"/>
    <row r="26006" ht="15" customHeight="1"/>
    <row r="26007" ht="15" customHeight="1"/>
    <row r="26008" ht="15" customHeight="1"/>
    <row r="26009" ht="15" customHeight="1"/>
    <row r="26010" ht="15" customHeight="1"/>
    <row r="26011" ht="15" customHeight="1"/>
    <row r="26012" ht="15" customHeight="1"/>
    <row r="26013" ht="15" customHeight="1"/>
    <row r="26014" ht="15" customHeight="1"/>
    <row r="26015" ht="15" customHeight="1"/>
    <row r="26016" ht="15" customHeight="1"/>
    <row r="26017" ht="15" customHeight="1"/>
    <row r="26018" ht="15" customHeight="1"/>
    <row r="26019" ht="15" customHeight="1"/>
    <row r="26020" ht="15" customHeight="1"/>
    <row r="26021" ht="15" customHeight="1"/>
    <row r="26022" ht="15" customHeight="1"/>
    <row r="26023" ht="15" customHeight="1"/>
    <row r="26024" ht="15" customHeight="1"/>
    <row r="26025" ht="15" customHeight="1"/>
    <row r="26026" ht="15" customHeight="1"/>
    <row r="26027" ht="15" customHeight="1"/>
    <row r="26028" ht="15" customHeight="1"/>
    <row r="26029" ht="15" customHeight="1"/>
    <row r="26030" ht="15" customHeight="1"/>
    <row r="26031" ht="15" customHeight="1"/>
    <row r="26032" ht="15" customHeight="1"/>
    <row r="26033" ht="15" customHeight="1"/>
    <row r="26034" ht="15" customHeight="1"/>
    <row r="26035" ht="15" customHeight="1"/>
    <row r="26036" ht="15" customHeight="1"/>
    <row r="26037" ht="15" customHeight="1"/>
    <row r="26038" ht="15" customHeight="1"/>
    <row r="26039" ht="15" customHeight="1"/>
    <row r="26040" ht="15" customHeight="1"/>
    <row r="26041" ht="15" customHeight="1"/>
    <row r="26042" ht="15" customHeight="1"/>
    <row r="26043" ht="15" customHeight="1"/>
    <row r="26044" ht="15" customHeight="1"/>
    <row r="26045" ht="15" customHeight="1"/>
    <row r="26046" ht="15" customHeight="1"/>
    <row r="26047" ht="15" customHeight="1"/>
    <row r="26048" ht="15" customHeight="1"/>
    <row r="26049" ht="15" customHeight="1"/>
    <row r="26050" ht="15" customHeight="1"/>
    <row r="26051" ht="15" customHeight="1"/>
    <row r="26052" ht="15" customHeight="1"/>
    <row r="26053" ht="15" customHeight="1"/>
    <row r="26054" ht="15" customHeight="1"/>
    <row r="26055" ht="15" customHeight="1"/>
    <row r="26056" ht="15" customHeight="1"/>
    <row r="26057" ht="15" customHeight="1"/>
    <row r="26058" ht="15" customHeight="1"/>
    <row r="26059" ht="15" customHeight="1"/>
    <row r="26060" ht="15" customHeight="1"/>
    <row r="26061" ht="15" customHeight="1"/>
    <row r="26062" ht="15" customHeight="1"/>
    <row r="26063" ht="15" customHeight="1"/>
    <row r="26064" ht="15" customHeight="1"/>
    <row r="26065" ht="15" customHeight="1"/>
    <row r="26066" ht="15" customHeight="1"/>
    <row r="26067" ht="15" customHeight="1"/>
    <row r="26068" ht="15" customHeight="1"/>
    <row r="26069" ht="15" customHeight="1"/>
    <row r="26070" ht="15" customHeight="1"/>
    <row r="26071" ht="15" customHeight="1"/>
    <row r="26072" ht="15" customHeight="1"/>
    <row r="26073" ht="15" customHeight="1"/>
    <row r="26074" ht="15" customHeight="1"/>
    <row r="26075" ht="15" customHeight="1"/>
    <row r="26076" ht="15" customHeight="1"/>
    <row r="26077" ht="15" customHeight="1"/>
    <row r="26078" ht="15" customHeight="1"/>
    <row r="26079" ht="15" customHeight="1"/>
    <row r="26080" ht="15" customHeight="1"/>
    <row r="26081" ht="15" customHeight="1"/>
    <row r="26082" ht="15" customHeight="1"/>
    <row r="26083" ht="15" customHeight="1"/>
    <row r="26084" ht="15" customHeight="1"/>
    <row r="26085" ht="15" customHeight="1"/>
    <row r="26086" ht="15" customHeight="1"/>
    <row r="26087" ht="15" customHeight="1"/>
    <row r="26088" ht="15" customHeight="1"/>
    <row r="26089" ht="15" customHeight="1"/>
    <row r="26090" ht="15" customHeight="1"/>
    <row r="26091" ht="15" customHeight="1"/>
    <row r="26092" ht="15" customHeight="1"/>
    <row r="26093" ht="15" customHeight="1"/>
    <row r="26094" ht="15" customHeight="1"/>
    <row r="26095" ht="15" customHeight="1"/>
    <row r="26096" ht="15" customHeight="1"/>
    <row r="26097" ht="15" customHeight="1"/>
    <row r="26098" ht="15" customHeight="1"/>
    <row r="26099" ht="15" customHeight="1"/>
    <row r="26100" ht="15" customHeight="1"/>
    <row r="26101" ht="15" customHeight="1"/>
    <row r="26102" ht="15" customHeight="1"/>
    <row r="26103" ht="15" customHeight="1"/>
    <row r="26104" ht="15" customHeight="1"/>
    <row r="26105" ht="15" customHeight="1"/>
    <row r="26106" ht="15" customHeight="1"/>
    <row r="26107" ht="15" customHeight="1"/>
    <row r="26108" ht="15" customHeight="1"/>
    <row r="26109" ht="15" customHeight="1"/>
    <row r="26110" ht="15" customHeight="1"/>
    <row r="26111" ht="15" customHeight="1"/>
    <row r="26112" ht="15" customHeight="1"/>
    <row r="26113" ht="15" customHeight="1"/>
    <row r="26114" ht="15" customHeight="1"/>
    <row r="26115" ht="15" customHeight="1"/>
    <row r="26116" ht="15" customHeight="1"/>
    <row r="26117" ht="15" customHeight="1"/>
    <row r="26118" ht="15" customHeight="1"/>
    <row r="26119" ht="15" customHeight="1"/>
    <row r="26120" ht="15" customHeight="1"/>
    <row r="26121" ht="15" customHeight="1"/>
    <row r="26122" ht="15" customHeight="1"/>
    <row r="26123" ht="15" customHeight="1"/>
    <row r="26124" ht="15" customHeight="1"/>
    <row r="26125" ht="15" customHeight="1"/>
    <row r="26126" ht="15" customHeight="1"/>
    <row r="26127" ht="15" customHeight="1"/>
    <row r="26128" ht="15" customHeight="1"/>
    <row r="26129" ht="15" customHeight="1"/>
    <row r="26130" ht="15" customHeight="1"/>
    <row r="26131" ht="15" customHeight="1"/>
    <row r="26132" ht="15" customHeight="1"/>
    <row r="26133" ht="15" customHeight="1"/>
    <row r="26134" ht="15" customHeight="1"/>
    <row r="26135" ht="15" customHeight="1"/>
    <row r="26136" ht="15" customHeight="1"/>
    <row r="26137" ht="15" customHeight="1"/>
    <row r="26138" ht="15" customHeight="1"/>
    <row r="26139" ht="15" customHeight="1"/>
    <row r="26140" ht="15" customHeight="1"/>
    <row r="26141" ht="15" customHeight="1"/>
    <row r="26142" ht="15" customHeight="1"/>
    <row r="26143" ht="15" customHeight="1"/>
    <row r="26144" ht="15" customHeight="1"/>
    <row r="26145" ht="15" customHeight="1"/>
    <row r="26146" ht="15" customHeight="1"/>
    <row r="26147" ht="15" customHeight="1"/>
    <row r="26148" ht="15" customHeight="1"/>
    <row r="26149" ht="15" customHeight="1"/>
    <row r="26150" ht="15" customHeight="1"/>
    <row r="26151" ht="15" customHeight="1"/>
    <row r="26152" ht="15" customHeight="1"/>
    <row r="26153" ht="15" customHeight="1"/>
    <row r="26154" ht="15" customHeight="1"/>
    <row r="26155" ht="15" customHeight="1"/>
    <row r="26156" ht="15" customHeight="1"/>
    <row r="26157" ht="15" customHeight="1"/>
    <row r="26158" ht="15" customHeight="1"/>
    <row r="26159" ht="15" customHeight="1"/>
    <row r="26160" ht="15" customHeight="1"/>
    <row r="26161" ht="15" customHeight="1"/>
    <row r="26162" ht="15" customHeight="1"/>
    <row r="26163" ht="15" customHeight="1"/>
    <row r="26164" ht="15" customHeight="1"/>
    <row r="26165" ht="15" customHeight="1"/>
    <row r="26166" ht="15" customHeight="1"/>
    <row r="26167" ht="15" customHeight="1"/>
    <row r="26168" ht="15" customHeight="1"/>
    <row r="26169" ht="15" customHeight="1"/>
    <row r="26170" ht="15" customHeight="1"/>
    <row r="26171" ht="15" customHeight="1"/>
    <row r="26172" ht="15" customHeight="1"/>
    <row r="26173" ht="15" customHeight="1"/>
    <row r="26174" ht="15" customHeight="1"/>
    <row r="26175" ht="15" customHeight="1"/>
    <row r="26176" ht="15" customHeight="1"/>
    <row r="26177" ht="15" customHeight="1"/>
    <row r="26178" ht="15" customHeight="1"/>
    <row r="26179" ht="15" customHeight="1"/>
    <row r="26180" ht="15" customHeight="1"/>
    <row r="26181" ht="15" customHeight="1"/>
    <row r="26182" ht="15" customHeight="1"/>
    <row r="26183" ht="15" customHeight="1"/>
    <row r="26184" ht="15" customHeight="1"/>
    <row r="26185" ht="15" customHeight="1"/>
    <row r="26186" ht="15" customHeight="1"/>
    <row r="26187" ht="15" customHeight="1"/>
    <row r="26188" ht="15" customHeight="1"/>
    <row r="26189" ht="15" customHeight="1"/>
    <row r="26190" ht="15" customHeight="1"/>
    <row r="26191" ht="15" customHeight="1"/>
    <row r="26192" ht="15" customHeight="1"/>
    <row r="26193" ht="15" customHeight="1"/>
    <row r="26194" ht="15" customHeight="1"/>
    <row r="26195" ht="15" customHeight="1"/>
    <row r="26196" ht="15" customHeight="1"/>
    <row r="26197" ht="15" customHeight="1"/>
    <row r="26198" ht="15" customHeight="1"/>
    <row r="26199" ht="15" customHeight="1"/>
    <row r="26200" ht="15" customHeight="1"/>
    <row r="26201" ht="15" customHeight="1"/>
    <row r="26202" ht="15" customHeight="1"/>
    <row r="26203" ht="15" customHeight="1"/>
    <row r="26204" ht="15" customHeight="1"/>
    <row r="26205" ht="15" customHeight="1"/>
    <row r="26206" ht="15" customHeight="1"/>
    <row r="26207" ht="15" customHeight="1"/>
    <row r="26208" ht="15" customHeight="1"/>
    <row r="26209" ht="15" customHeight="1"/>
    <row r="26210" ht="15" customHeight="1"/>
    <row r="26211" ht="15" customHeight="1"/>
    <row r="26212" ht="15" customHeight="1"/>
    <row r="26213" ht="15" customHeight="1"/>
    <row r="26214" ht="15" customHeight="1"/>
    <row r="26215" ht="15" customHeight="1"/>
    <row r="26216" ht="15" customHeight="1"/>
    <row r="26217" ht="15" customHeight="1"/>
    <row r="26218" ht="15" customHeight="1"/>
    <row r="26219" ht="15" customHeight="1"/>
    <row r="26220" ht="15" customHeight="1"/>
    <row r="26221" ht="15" customHeight="1"/>
    <row r="26222" ht="15" customHeight="1"/>
    <row r="26223" ht="15" customHeight="1"/>
    <row r="26224" ht="15" customHeight="1"/>
    <row r="26225" ht="15" customHeight="1"/>
    <row r="26226" ht="15" customHeight="1"/>
    <row r="26227" ht="15" customHeight="1"/>
    <row r="26228" ht="15" customHeight="1"/>
    <row r="26229" ht="15" customHeight="1"/>
    <row r="26230" ht="15" customHeight="1"/>
    <row r="26231" ht="15" customHeight="1"/>
    <row r="26232" ht="15" customHeight="1"/>
    <row r="26233" ht="15" customHeight="1"/>
    <row r="26234" ht="15" customHeight="1"/>
    <row r="26235" ht="15" customHeight="1"/>
    <row r="26236" ht="15" customHeight="1"/>
    <row r="26237" ht="15" customHeight="1"/>
    <row r="26238" ht="15" customHeight="1"/>
    <row r="26239" ht="15" customHeight="1"/>
    <row r="26240" ht="15" customHeight="1"/>
    <row r="26241" ht="15" customHeight="1"/>
    <row r="26242" ht="15" customHeight="1"/>
    <row r="26243" ht="15" customHeight="1"/>
    <row r="26244" ht="15" customHeight="1"/>
    <row r="26245" ht="15" customHeight="1"/>
    <row r="26246" ht="15" customHeight="1"/>
    <row r="26247" ht="15" customHeight="1"/>
    <row r="26248" ht="15" customHeight="1"/>
    <row r="26249" ht="15" customHeight="1"/>
    <row r="26250" ht="15" customHeight="1"/>
    <row r="26251" ht="15" customHeight="1"/>
    <row r="26252" ht="15" customHeight="1"/>
    <row r="26253" ht="15" customHeight="1"/>
    <row r="26254" ht="15" customHeight="1"/>
    <row r="26255" ht="15" customHeight="1"/>
    <row r="26256" ht="15" customHeight="1"/>
    <row r="26257" ht="15" customHeight="1"/>
    <row r="26258" ht="15" customHeight="1"/>
    <row r="26259" ht="15" customHeight="1"/>
    <row r="26260" ht="15" customHeight="1"/>
    <row r="26261" ht="15" customHeight="1"/>
    <row r="26262" ht="15" customHeight="1"/>
    <row r="26263" ht="15" customHeight="1"/>
    <row r="26264" ht="15" customHeight="1"/>
    <row r="26265" ht="15" customHeight="1"/>
    <row r="26266" ht="15" customHeight="1"/>
    <row r="26267" ht="15" customHeight="1"/>
    <row r="26268" ht="15" customHeight="1"/>
    <row r="26269" ht="15" customHeight="1"/>
    <row r="26270" ht="15" customHeight="1"/>
    <row r="26271" ht="15" customHeight="1"/>
    <row r="26272" ht="15" customHeight="1"/>
    <row r="26273" ht="15" customHeight="1"/>
    <row r="26274" ht="15" customHeight="1"/>
    <row r="26275" ht="15" customHeight="1"/>
    <row r="26276" ht="15" customHeight="1"/>
    <row r="26277" ht="15" customHeight="1"/>
    <row r="26278" ht="15" customHeight="1"/>
    <row r="26279" ht="15" customHeight="1"/>
    <row r="26280" ht="15" customHeight="1"/>
    <row r="26281" ht="15" customHeight="1"/>
    <row r="26282" ht="15" customHeight="1"/>
    <row r="26283" ht="15" customHeight="1"/>
    <row r="26284" ht="15" customHeight="1"/>
    <row r="26285" ht="15" customHeight="1"/>
    <row r="26286" ht="15" customHeight="1"/>
    <row r="26287" ht="15" customHeight="1"/>
    <row r="26288" ht="15" customHeight="1"/>
    <row r="26289" ht="15" customHeight="1"/>
    <row r="26290" ht="15" customHeight="1"/>
    <row r="26291" ht="15" customHeight="1"/>
    <row r="26292" ht="15" customHeight="1"/>
    <row r="26293" ht="15" customHeight="1"/>
    <row r="26294" ht="15" customHeight="1"/>
    <row r="26295" ht="15" customHeight="1"/>
    <row r="26296" ht="15" customHeight="1"/>
    <row r="26297" ht="15" customHeight="1"/>
    <row r="26298" ht="15" customHeight="1"/>
    <row r="26299" ht="15" customHeight="1"/>
    <row r="26300" ht="15" customHeight="1"/>
    <row r="26301" ht="15" customHeight="1"/>
    <row r="26302" ht="15" customHeight="1"/>
    <row r="26303" ht="15" customHeight="1"/>
    <row r="26304" ht="15" customHeight="1"/>
    <row r="26305" ht="15" customHeight="1"/>
    <row r="26306" ht="15" customHeight="1"/>
    <row r="26307" ht="15" customHeight="1"/>
    <row r="26308" ht="15" customHeight="1"/>
    <row r="26309" ht="15" customHeight="1"/>
    <row r="26310" ht="15" customHeight="1"/>
    <row r="26311" ht="15" customHeight="1"/>
    <row r="26312" ht="15" customHeight="1"/>
    <row r="26313" ht="15" customHeight="1"/>
    <row r="26314" ht="15" customHeight="1"/>
    <row r="26315" ht="15" customHeight="1"/>
    <row r="26316" ht="15" customHeight="1"/>
    <row r="26317" ht="15" customHeight="1"/>
    <row r="26318" ht="15" customHeight="1"/>
    <row r="26319" ht="15" customHeight="1"/>
    <row r="26320" ht="15" customHeight="1"/>
    <row r="26321" ht="15" customHeight="1"/>
    <row r="26322" ht="15" customHeight="1"/>
    <row r="26323" ht="15" customHeight="1"/>
    <row r="26324" ht="15" customHeight="1"/>
    <row r="26325" ht="15" customHeight="1"/>
    <row r="26326" ht="15" customHeight="1"/>
    <row r="26327" ht="15" customHeight="1"/>
    <row r="26328" ht="15" customHeight="1"/>
    <row r="26329" ht="15" customHeight="1"/>
    <row r="26330" ht="15" customHeight="1"/>
    <row r="26331" ht="15" customHeight="1"/>
    <row r="26332" ht="15" customHeight="1"/>
    <row r="26333" ht="15" customHeight="1"/>
    <row r="26334" ht="15" customHeight="1"/>
    <row r="26335" ht="15" customHeight="1"/>
    <row r="26336" ht="15" customHeight="1"/>
    <row r="26337" ht="15" customHeight="1"/>
    <row r="26338" ht="15" customHeight="1"/>
    <row r="26339" ht="15" customHeight="1"/>
    <row r="26340" ht="15" customHeight="1"/>
    <row r="26341" ht="15" customHeight="1"/>
    <row r="26342" ht="15" customHeight="1"/>
    <row r="26343" ht="15" customHeight="1"/>
    <row r="26344" ht="15" customHeight="1"/>
    <row r="26345" ht="15" customHeight="1"/>
    <row r="26346" ht="15" customHeight="1"/>
    <row r="26347" ht="15" customHeight="1"/>
    <row r="26348" ht="15" customHeight="1"/>
    <row r="26349" ht="15" customHeight="1"/>
    <row r="26350" ht="15" customHeight="1"/>
    <row r="26351" ht="15" customHeight="1"/>
    <row r="26352" ht="15" customHeight="1"/>
    <row r="26353" ht="15" customHeight="1"/>
    <row r="26354" ht="15" customHeight="1"/>
    <row r="26355" ht="15" customHeight="1"/>
    <row r="26356" ht="15" customHeight="1"/>
    <row r="26357" ht="15" customHeight="1"/>
    <row r="26358" ht="15" customHeight="1"/>
    <row r="26359" ht="15" customHeight="1"/>
    <row r="26360" ht="15" customHeight="1"/>
    <row r="26361" ht="15" customHeight="1"/>
    <row r="26362" ht="15" customHeight="1"/>
    <row r="26363" ht="15" customHeight="1"/>
    <row r="26364" ht="15" customHeight="1"/>
    <row r="26365" ht="15" customHeight="1"/>
    <row r="26366" ht="15" customHeight="1"/>
    <row r="26367" ht="15" customHeight="1"/>
    <row r="26368" ht="15" customHeight="1"/>
    <row r="26369" ht="15" customHeight="1"/>
    <row r="26370" ht="15" customHeight="1"/>
    <row r="26371" ht="15" customHeight="1"/>
    <row r="26372" ht="15" customHeight="1"/>
    <row r="26373" ht="15" customHeight="1"/>
    <row r="26374" ht="15" customHeight="1"/>
    <row r="26375" ht="15" customHeight="1"/>
    <row r="26376" ht="15" customHeight="1"/>
    <row r="26377" ht="15" customHeight="1"/>
    <row r="26378" ht="15" customHeight="1"/>
    <row r="26379" ht="15" customHeight="1"/>
    <row r="26380" ht="15" customHeight="1"/>
    <row r="26381" ht="15" customHeight="1"/>
    <row r="26382" ht="15" customHeight="1"/>
    <row r="26383" ht="15" customHeight="1"/>
    <row r="26384" ht="15" customHeight="1"/>
    <row r="26385" ht="15" customHeight="1"/>
    <row r="26386" ht="15" customHeight="1"/>
    <row r="26387" ht="15" customHeight="1"/>
    <row r="26388" ht="15" customHeight="1"/>
    <row r="26389" ht="15" customHeight="1"/>
    <row r="26390" ht="15" customHeight="1"/>
    <row r="26391" ht="15" customHeight="1"/>
    <row r="26392" ht="15" customHeight="1"/>
    <row r="26393" ht="15" customHeight="1"/>
    <row r="26394" ht="15" customHeight="1"/>
    <row r="26395" ht="15" customHeight="1"/>
    <row r="26396" ht="15" customHeight="1"/>
    <row r="26397" ht="15" customHeight="1"/>
    <row r="26398" ht="15" customHeight="1"/>
    <row r="26399" ht="15" customHeight="1"/>
    <row r="26400" ht="15" customHeight="1"/>
    <row r="26401" ht="15" customHeight="1"/>
    <row r="26402" ht="15" customHeight="1"/>
    <row r="26403" ht="15" customHeight="1"/>
    <row r="26404" ht="15" customHeight="1"/>
    <row r="26405" ht="15" customHeight="1"/>
    <row r="26406" ht="15" customHeight="1"/>
    <row r="26407" ht="15" customHeight="1"/>
    <row r="26408" ht="15" customHeight="1"/>
    <row r="26409" ht="15" customHeight="1"/>
    <row r="26410" ht="15" customHeight="1"/>
    <row r="26411" ht="15" customHeight="1"/>
    <row r="26412" ht="15" customHeight="1"/>
    <row r="26413" ht="15" customHeight="1"/>
    <row r="26414" ht="15" customHeight="1"/>
    <row r="26415" ht="15" customHeight="1"/>
    <row r="26416" ht="15" customHeight="1"/>
    <row r="26417" ht="15" customHeight="1"/>
    <row r="26418" ht="15" customHeight="1"/>
    <row r="26419" ht="15" customHeight="1"/>
    <row r="26420" ht="15" customHeight="1"/>
    <row r="26421" ht="15" customHeight="1"/>
    <row r="26422" ht="15" customHeight="1"/>
    <row r="26423" ht="15" customHeight="1"/>
    <row r="26424" ht="15" customHeight="1"/>
    <row r="26425" ht="15" customHeight="1"/>
    <row r="26426" ht="15" customHeight="1"/>
    <row r="26427" ht="15" customHeight="1"/>
    <row r="26428" ht="15" customHeight="1"/>
    <row r="26429" ht="15" customHeight="1"/>
    <row r="26430" ht="15" customHeight="1"/>
    <row r="26431" ht="15" customHeight="1"/>
    <row r="26432" ht="15" customHeight="1"/>
    <row r="26433" ht="15" customHeight="1"/>
    <row r="26434" ht="15" customHeight="1"/>
    <row r="26435" ht="15" customHeight="1"/>
    <row r="26436" ht="15" customHeight="1"/>
    <row r="26437" ht="15" customHeight="1"/>
    <row r="26438" ht="15" customHeight="1"/>
    <row r="26439" ht="15" customHeight="1"/>
    <row r="26440" ht="15" customHeight="1"/>
    <row r="26441" ht="15" customHeight="1"/>
    <row r="26442" ht="15" customHeight="1"/>
    <row r="26443" ht="15" customHeight="1"/>
    <row r="26444" ht="15" customHeight="1"/>
    <row r="26445" ht="15" customHeight="1"/>
    <row r="26446" ht="15" customHeight="1"/>
    <row r="26447" ht="15" customHeight="1"/>
    <row r="26448" ht="15" customHeight="1"/>
    <row r="26449" ht="15" customHeight="1"/>
    <row r="26450" ht="15" customHeight="1"/>
    <row r="26451" ht="15" customHeight="1"/>
    <row r="26452" ht="15" customHeight="1"/>
    <row r="26453" ht="15" customHeight="1"/>
    <row r="26454" ht="15" customHeight="1"/>
    <row r="26455" ht="15" customHeight="1"/>
    <row r="26456" ht="15" customHeight="1"/>
    <row r="26457" ht="15" customHeight="1"/>
    <row r="26458" ht="15" customHeight="1"/>
    <row r="26459" ht="15" customHeight="1"/>
    <row r="26460" ht="15" customHeight="1"/>
    <row r="26461" ht="15" customHeight="1"/>
    <row r="26462" ht="15" customHeight="1"/>
    <row r="26463" ht="15" customHeight="1"/>
    <row r="26464" ht="15" customHeight="1"/>
    <row r="26465" ht="15" customHeight="1"/>
    <row r="26466" ht="15" customHeight="1"/>
    <row r="26467" ht="15" customHeight="1"/>
    <row r="26468" ht="15" customHeight="1"/>
    <row r="26469" ht="15" customHeight="1"/>
    <row r="26470" ht="15" customHeight="1"/>
    <row r="26471" ht="15" customHeight="1"/>
    <row r="26472" ht="15" customHeight="1"/>
    <row r="26473" ht="15" customHeight="1"/>
    <row r="26474" ht="15" customHeight="1"/>
    <row r="26475" ht="15" customHeight="1"/>
    <row r="26476" ht="15" customHeight="1"/>
    <row r="26477" ht="15" customHeight="1"/>
    <row r="26478" ht="15" customHeight="1"/>
    <row r="26479" ht="15" customHeight="1"/>
    <row r="26480" ht="15" customHeight="1"/>
    <row r="26481" ht="15" customHeight="1"/>
    <row r="26482" ht="15" customHeight="1"/>
    <row r="26483" ht="15" customHeight="1"/>
    <row r="26484" ht="15" customHeight="1"/>
    <row r="26485" ht="15" customHeight="1"/>
    <row r="26486" ht="15" customHeight="1"/>
    <row r="26487" ht="15" customHeight="1"/>
    <row r="26488" ht="15" customHeight="1"/>
    <row r="26489" ht="15" customHeight="1"/>
    <row r="26490" ht="15" customHeight="1"/>
    <row r="26491" ht="15" customHeight="1"/>
    <row r="26492" ht="15" customHeight="1"/>
    <row r="26493" ht="15" customHeight="1"/>
    <row r="26494" ht="15" customHeight="1"/>
    <row r="26495" ht="15" customHeight="1"/>
    <row r="26496" ht="15" customHeight="1"/>
    <row r="26497" ht="15" customHeight="1"/>
    <row r="26498" ht="15" customHeight="1"/>
    <row r="26499" ht="15" customHeight="1"/>
    <row r="26500" ht="15" customHeight="1"/>
    <row r="26501" ht="15" customHeight="1"/>
    <row r="26502" ht="15" customHeight="1"/>
    <row r="26503" ht="15" customHeight="1"/>
    <row r="26504" ht="15" customHeight="1"/>
    <row r="26505" ht="15" customHeight="1"/>
    <row r="26506" ht="15" customHeight="1"/>
    <row r="26507" ht="15" customHeight="1"/>
    <row r="26508" ht="15" customHeight="1"/>
    <row r="26509" ht="15" customHeight="1"/>
    <row r="26510" ht="15" customHeight="1"/>
    <row r="26511" ht="15" customHeight="1"/>
    <row r="26512" ht="15" customHeight="1"/>
    <row r="26513" ht="15" customHeight="1"/>
    <row r="26514" ht="15" customHeight="1"/>
    <row r="26515" ht="15" customHeight="1"/>
    <row r="26516" ht="15" customHeight="1"/>
    <row r="26517" ht="15" customHeight="1"/>
    <row r="26518" ht="15" customHeight="1"/>
    <row r="26519" ht="15" customHeight="1"/>
    <row r="26520" ht="15" customHeight="1"/>
    <row r="26521" ht="15" customHeight="1"/>
    <row r="26522" ht="15" customHeight="1"/>
    <row r="26523" ht="15" customHeight="1"/>
    <row r="26524" ht="15" customHeight="1"/>
    <row r="26525" ht="15" customHeight="1"/>
    <row r="26526" ht="15" customHeight="1"/>
    <row r="26527" ht="15" customHeight="1"/>
    <row r="26528" ht="15" customHeight="1"/>
    <row r="26529" ht="15" customHeight="1"/>
    <row r="26530" ht="15" customHeight="1"/>
    <row r="26531" ht="15" customHeight="1"/>
    <row r="26532" ht="15" customHeight="1"/>
    <row r="26533" ht="15" customHeight="1"/>
    <row r="26534" ht="15" customHeight="1"/>
    <row r="26535" ht="15" customHeight="1"/>
    <row r="26536" ht="15" customHeight="1"/>
    <row r="26537" ht="15" customHeight="1"/>
    <row r="26538" ht="15" customHeight="1"/>
    <row r="26539" ht="15" customHeight="1"/>
    <row r="26540" ht="15" customHeight="1"/>
    <row r="26541" ht="15" customHeight="1"/>
    <row r="26542" ht="15" customHeight="1"/>
    <row r="26543" ht="15" customHeight="1"/>
    <row r="26544" ht="15" customHeight="1"/>
    <row r="26545" ht="15" customHeight="1"/>
    <row r="26546" ht="15" customHeight="1"/>
    <row r="26547" ht="15" customHeight="1"/>
    <row r="26548" ht="15" customHeight="1"/>
    <row r="26549" ht="15" customHeight="1"/>
    <row r="26550" ht="15" customHeight="1"/>
    <row r="26551" ht="15" customHeight="1"/>
    <row r="26552" ht="15" customHeight="1"/>
    <row r="26553" ht="15" customHeight="1"/>
    <row r="26554" ht="15" customHeight="1"/>
    <row r="26555" ht="15" customHeight="1"/>
    <row r="26556" ht="15" customHeight="1"/>
    <row r="26557" ht="15" customHeight="1"/>
    <row r="26558" ht="15" customHeight="1"/>
    <row r="26559" ht="15" customHeight="1"/>
    <row r="26560" ht="15" customHeight="1"/>
    <row r="26561" ht="15" customHeight="1"/>
    <row r="26562" ht="15" customHeight="1"/>
    <row r="26563" ht="15" customHeight="1"/>
    <row r="26564" ht="15" customHeight="1"/>
    <row r="26565" ht="15" customHeight="1"/>
    <row r="26566" ht="15" customHeight="1"/>
    <row r="26567" ht="15" customHeight="1"/>
    <row r="26568" ht="15" customHeight="1"/>
    <row r="26569" ht="15" customHeight="1"/>
    <row r="26570" ht="15" customHeight="1"/>
    <row r="26571" ht="15" customHeight="1"/>
    <row r="26572" ht="15" customHeight="1"/>
    <row r="26573" ht="15" customHeight="1"/>
    <row r="26574" ht="15" customHeight="1"/>
    <row r="26575" ht="15" customHeight="1"/>
    <row r="26576" ht="15" customHeight="1"/>
    <row r="26577" ht="15" customHeight="1"/>
    <row r="26578" ht="15" customHeight="1"/>
    <row r="26579" ht="15" customHeight="1"/>
    <row r="26580" ht="15" customHeight="1"/>
    <row r="26581" ht="15" customHeight="1"/>
    <row r="26582" ht="15" customHeight="1"/>
    <row r="26583" ht="15" customHeight="1"/>
    <row r="26584" ht="15" customHeight="1"/>
    <row r="26585" ht="15" customHeight="1"/>
    <row r="26586" ht="15" customHeight="1"/>
    <row r="26587" ht="15" customHeight="1"/>
    <row r="26588" ht="15" customHeight="1"/>
    <row r="26589" ht="15" customHeight="1"/>
    <row r="26590" ht="15" customHeight="1"/>
    <row r="26591" ht="15" customHeight="1"/>
    <row r="26592" ht="15" customHeight="1"/>
    <row r="26593" ht="15" customHeight="1"/>
    <row r="26594" ht="15" customHeight="1"/>
    <row r="26595" ht="15" customHeight="1"/>
    <row r="26596" ht="15" customHeight="1"/>
    <row r="26597" ht="15" customHeight="1"/>
    <row r="26598" ht="15" customHeight="1"/>
    <row r="26599" ht="15" customHeight="1"/>
    <row r="26600" ht="15" customHeight="1"/>
    <row r="26601" ht="15" customHeight="1"/>
    <row r="26602" ht="15" customHeight="1"/>
    <row r="26603" ht="15" customHeight="1"/>
    <row r="26604" ht="15" customHeight="1"/>
    <row r="26605" ht="15" customHeight="1"/>
    <row r="26606" ht="15" customHeight="1"/>
    <row r="26607" ht="15" customHeight="1"/>
    <row r="26608" ht="15" customHeight="1"/>
    <row r="26609" ht="15" customHeight="1"/>
    <row r="26610" ht="15" customHeight="1"/>
    <row r="26611" ht="15" customHeight="1"/>
    <row r="26612" ht="15" customHeight="1"/>
    <row r="26613" ht="15" customHeight="1"/>
    <row r="26614" ht="15" customHeight="1"/>
    <row r="26615" ht="15" customHeight="1"/>
    <row r="26616" ht="15" customHeight="1"/>
    <row r="26617" ht="15" customHeight="1"/>
    <row r="26618" ht="15" customHeight="1"/>
    <row r="26619" ht="15" customHeight="1"/>
    <row r="26620" ht="15" customHeight="1"/>
    <row r="26621" ht="15" customHeight="1"/>
    <row r="26622" ht="15" customHeight="1"/>
    <row r="26623" ht="15" customHeight="1"/>
    <row r="26624" ht="15" customHeight="1"/>
    <row r="26625" ht="15" customHeight="1"/>
    <row r="26626" ht="15" customHeight="1"/>
    <row r="26627" ht="15" customHeight="1"/>
    <row r="26628" ht="15" customHeight="1"/>
    <row r="26629" ht="15" customHeight="1"/>
    <row r="26630" ht="15" customHeight="1"/>
    <row r="26631" ht="15" customHeight="1"/>
    <row r="26632" ht="15" customHeight="1"/>
    <row r="26633" ht="15" customHeight="1"/>
    <row r="26634" ht="15" customHeight="1"/>
    <row r="26635" ht="15" customHeight="1"/>
    <row r="26636" ht="15" customHeight="1"/>
    <row r="26637" ht="15" customHeight="1"/>
    <row r="26638" ht="15" customHeight="1"/>
    <row r="26639" ht="15" customHeight="1"/>
    <row r="26640" ht="15" customHeight="1"/>
    <row r="26641" ht="15" customHeight="1"/>
    <row r="26642" ht="15" customHeight="1"/>
    <row r="26643" ht="15" customHeight="1"/>
    <row r="26644" ht="15" customHeight="1"/>
    <row r="26645" ht="15" customHeight="1"/>
    <row r="26646" ht="15" customHeight="1"/>
    <row r="26647" ht="15" customHeight="1"/>
    <row r="26648" ht="15" customHeight="1"/>
    <row r="26649" ht="15" customHeight="1"/>
    <row r="26650" ht="15" customHeight="1"/>
    <row r="26651" ht="15" customHeight="1"/>
    <row r="26652" ht="15" customHeight="1"/>
    <row r="26653" ht="15" customHeight="1"/>
    <row r="26654" ht="15" customHeight="1"/>
    <row r="26655" ht="15" customHeight="1"/>
    <row r="26656" ht="15" customHeight="1"/>
    <row r="26657" ht="15" customHeight="1"/>
    <row r="26658" ht="15" customHeight="1"/>
    <row r="26659" ht="15" customHeight="1"/>
    <row r="26660" ht="15" customHeight="1"/>
    <row r="26661" ht="15" customHeight="1"/>
    <row r="26662" ht="15" customHeight="1"/>
    <row r="26663" ht="15" customHeight="1"/>
    <row r="26664" ht="15" customHeight="1"/>
    <row r="26665" ht="15" customHeight="1"/>
    <row r="26666" ht="15" customHeight="1"/>
    <row r="26667" ht="15" customHeight="1"/>
    <row r="26668" ht="15" customHeight="1"/>
    <row r="26669" ht="15" customHeight="1"/>
    <row r="26670" ht="15" customHeight="1"/>
    <row r="26671" ht="15" customHeight="1"/>
    <row r="26672" ht="15" customHeight="1"/>
    <row r="26673" ht="15" customHeight="1"/>
    <row r="26674" ht="15" customHeight="1"/>
    <row r="26675" ht="15" customHeight="1"/>
    <row r="26676" ht="15" customHeight="1"/>
    <row r="26677" ht="15" customHeight="1"/>
    <row r="26678" ht="15" customHeight="1"/>
    <row r="26679" ht="15" customHeight="1"/>
    <row r="26680" ht="15" customHeight="1"/>
    <row r="26681" ht="15" customHeight="1"/>
    <row r="26682" ht="15" customHeight="1"/>
    <row r="26683" ht="15" customHeight="1"/>
    <row r="26684" ht="15" customHeight="1"/>
    <row r="26685" ht="15" customHeight="1"/>
    <row r="26686" ht="15" customHeight="1"/>
    <row r="26687" ht="15" customHeight="1"/>
    <row r="26688" ht="15" customHeight="1"/>
    <row r="26689" ht="15" customHeight="1"/>
    <row r="26690" ht="15" customHeight="1"/>
    <row r="26691" ht="15" customHeight="1"/>
    <row r="26692" ht="15" customHeight="1"/>
    <row r="26693" ht="15" customHeight="1"/>
    <row r="26694" ht="15" customHeight="1"/>
    <row r="26695" ht="15" customHeight="1"/>
    <row r="26696" ht="15" customHeight="1"/>
    <row r="26697" ht="15" customHeight="1"/>
    <row r="26698" ht="15" customHeight="1"/>
    <row r="26699" ht="15" customHeight="1"/>
    <row r="26700" ht="15" customHeight="1"/>
    <row r="26701" ht="15" customHeight="1"/>
    <row r="26702" ht="15" customHeight="1"/>
    <row r="26703" ht="15" customHeight="1"/>
    <row r="26704" ht="15" customHeight="1"/>
    <row r="26705" ht="15" customHeight="1"/>
    <row r="26706" ht="15" customHeight="1"/>
    <row r="26707" ht="15" customHeight="1"/>
    <row r="26708" ht="15" customHeight="1"/>
    <row r="26709" ht="15" customHeight="1"/>
    <row r="26710" ht="15" customHeight="1"/>
    <row r="26711" ht="15" customHeight="1"/>
    <row r="26712" ht="15" customHeight="1"/>
    <row r="26713" ht="15" customHeight="1"/>
    <row r="26714" ht="15" customHeight="1"/>
    <row r="26715" ht="15" customHeight="1"/>
    <row r="26716" ht="15" customHeight="1"/>
    <row r="26717" ht="15" customHeight="1"/>
    <row r="26718" ht="15" customHeight="1"/>
    <row r="26719" ht="15" customHeight="1"/>
    <row r="26720" ht="15" customHeight="1"/>
    <row r="26721" ht="15" customHeight="1"/>
    <row r="26722" ht="15" customHeight="1"/>
    <row r="26723" ht="15" customHeight="1"/>
    <row r="26724" ht="15" customHeight="1"/>
    <row r="26725" ht="15" customHeight="1"/>
    <row r="26726" ht="15" customHeight="1"/>
    <row r="26727" ht="15" customHeight="1"/>
    <row r="26728" ht="15" customHeight="1"/>
    <row r="26729" ht="15" customHeight="1"/>
    <row r="26730" ht="15" customHeight="1"/>
    <row r="26731" ht="15" customHeight="1"/>
    <row r="26732" ht="15" customHeight="1"/>
    <row r="26733" ht="15" customHeight="1"/>
    <row r="26734" ht="15" customHeight="1"/>
    <row r="26735" ht="15" customHeight="1"/>
    <row r="26736" ht="15" customHeight="1"/>
    <row r="26737" ht="15" customHeight="1"/>
    <row r="26738" ht="15" customHeight="1"/>
    <row r="26739" ht="15" customHeight="1"/>
    <row r="26740" ht="15" customHeight="1"/>
    <row r="26741" ht="15" customHeight="1"/>
    <row r="26742" ht="15" customHeight="1"/>
    <row r="26743" ht="15" customHeight="1"/>
    <row r="26744" ht="15" customHeight="1"/>
    <row r="26745" ht="15" customHeight="1"/>
    <row r="26746" ht="15" customHeight="1"/>
    <row r="26747" ht="15" customHeight="1"/>
    <row r="26748" ht="15" customHeight="1"/>
    <row r="26749" ht="15" customHeight="1"/>
    <row r="26750" ht="15" customHeight="1"/>
    <row r="26751" ht="15" customHeight="1"/>
    <row r="26752" ht="15" customHeight="1"/>
    <row r="26753" ht="15" customHeight="1"/>
    <row r="26754" ht="15" customHeight="1"/>
    <row r="26755" ht="15" customHeight="1"/>
    <row r="26756" ht="15" customHeight="1"/>
    <row r="26757" ht="15" customHeight="1"/>
    <row r="26758" ht="15" customHeight="1"/>
    <row r="26759" ht="15" customHeight="1"/>
    <row r="26760" ht="15" customHeight="1"/>
    <row r="26761" ht="15" customHeight="1"/>
    <row r="26762" ht="15" customHeight="1"/>
    <row r="26763" ht="15" customHeight="1"/>
    <row r="26764" ht="15" customHeight="1"/>
    <row r="26765" ht="15" customHeight="1"/>
    <row r="26766" ht="15" customHeight="1"/>
    <row r="26767" ht="15" customHeight="1"/>
    <row r="26768" ht="15" customHeight="1"/>
    <row r="26769" ht="15" customHeight="1"/>
    <row r="26770" ht="15" customHeight="1"/>
    <row r="26771" ht="15" customHeight="1"/>
    <row r="26772" ht="15" customHeight="1"/>
    <row r="26773" ht="15" customHeight="1"/>
    <row r="26774" ht="15" customHeight="1"/>
    <row r="26775" ht="15" customHeight="1"/>
    <row r="26776" ht="15" customHeight="1"/>
    <row r="26777" ht="15" customHeight="1"/>
    <row r="26778" ht="15" customHeight="1"/>
    <row r="26779" ht="15" customHeight="1"/>
    <row r="26780" ht="15" customHeight="1"/>
    <row r="26781" ht="15" customHeight="1"/>
    <row r="26782" ht="15" customHeight="1"/>
    <row r="26783" ht="15" customHeight="1"/>
    <row r="26784" ht="15" customHeight="1"/>
    <row r="26785" ht="15" customHeight="1"/>
    <row r="26786" ht="15" customHeight="1"/>
    <row r="26787" ht="15" customHeight="1"/>
    <row r="26788" ht="15" customHeight="1"/>
    <row r="26789" ht="15" customHeight="1"/>
    <row r="26790" ht="15" customHeight="1"/>
    <row r="26791" ht="15" customHeight="1"/>
    <row r="26792" ht="15" customHeight="1"/>
    <row r="26793" ht="15" customHeight="1"/>
    <row r="26794" ht="15" customHeight="1"/>
    <row r="26795" ht="15" customHeight="1"/>
    <row r="26796" ht="15" customHeight="1"/>
    <row r="26797" ht="15" customHeight="1"/>
    <row r="26798" ht="15" customHeight="1"/>
    <row r="26799" ht="15" customHeight="1"/>
    <row r="26800" ht="15" customHeight="1"/>
    <row r="26801" ht="15" customHeight="1"/>
    <row r="26802" ht="15" customHeight="1"/>
    <row r="26803" ht="15" customHeight="1"/>
    <row r="26804" ht="15" customHeight="1"/>
    <row r="26805" ht="15" customHeight="1"/>
    <row r="26806" ht="15" customHeight="1"/>
    <row r="26807" ht="15" customHeight="1"/>
    <row r="26808" ht="15" customHeight="1"/>
    <row r="26809" ht="15" customHeight="1"/>
    <row r="26810" ht="15" customHeight="1"/>
    <row r="26811" ht="15" customHeight="1"/>
    <row r="26812" ht="15" customHeight="1"/>
    <row r="26813" ht="15" customHeight="1"/>
    <row r="26814" ht="15" customHeight="1"/>
    <row r="26815" ht="15" customHeight="1"/>
    <row r="26816" ht="15" customHeight="1"/>
    <row r="26817" ht="15" customHeight="1"/>
    <row r="26818" ht="15" customHeight="1"/>
    <row r="26819" ht="15" customHeight="1"/>
    <row r="26820" ht="15" customHeight="1"/>
    <row r="26821" ht="15" customHeight="1"/>
    <row r="26822" ht="15" customHeight="1"/>
    <row r="26823" ht="15" customHeight="1"/>
    <row r="26824" ht="15" customHeight="1"/>
    <row r="26825" ht="15" customHeight="1"/>
    <row r="26826" ht="15" customHeight="1"/>
    <row r="26827" ht="15" customHeight="1"/>
    <row r="26828" ht="15" customHeight="1"/>
    <row r="26829" ht="15" customHeight="1"/>
    <row r="26830" ht="15" customHeight="1"/>
    <row r="26831" ht="15" customHeight="1"/>
    <row r="26832" ht="15" customHeight="1"/>
    <row r="26833" ht="15" customHeight="1"/>
    <row r="26834" ht="15" customHeight="1"/>
    <row r="26835" ht="15" customHeight="1"/>
    <row r="26836" ht="15" customHeight="1"/>
    <row r="26837" ht="15" customHeight="1"/>
    <row r="26838" ht="15" customHeight="1"/>
    <row r="26839" ht="15" customHeight="1"/>
    <row r="26840" ht="15" customHeight="1"/>
    <row r="26841" ht="15" customHeight="1"/>
    <row r="26842" ht="15" customHeight="1"/>
    <row r="26843" ht="15" customHeight="1"/>
    <row r="26844" ht="15" customHeight="1"/>
    <row r="26845" ht="15" customHeight="1"/>
    <row r="26846" ht="15" customHeight="1"/>
    <row r="26847" ht="15" customHeight="1"/>
    <row r="26848" ht="15" customHeight="1"/>
    <row r="26849" ht="15" customHeight="1"/>
    <row r="26850" ht="15" customHeight="1"/>
    <row r="26851" ht="15" customHeight="1"/>
    <row r="26852" ht="15" customHeight="1"/>
    <row r="26853" ht="15" customHeight="1"/>
    <row r="26854" ht="15" customHeight="1"/>
    <row r="26855" ht="15" customHeight="1"/>
    <row r="26856" ht="15" customHeight="1"/>
    <row r="26857" ht="15" customHeight="1"/>
    <row r="26858" ht="15" customHeight="1"/>
    <row r="26859" ht="15" customHeight="1"/>
    <row r="26860" ht="15" customHeight="1"/>
    <row r="26861" ht="15" customHeight="1"/>
    <row r="26862" ht="15" customHeight="1"/>
    <row r="26863" ht="15" customHeight="1"/>
    <row r="26864" ht="15" customHeight="1"/>
    <row r="26865" ht="15" customHeight="1"/>
    <row r="26866" ht="15" customHeight="1"/>
    <row r="26867" ht="15" customHeight="1"/>
    <row r="26868" ht="15" customHeight="1"/>
    <row r="26869" ht="15" customHeight="1"/>
    <row r="26870" ht="15" customHeight="1"/>
    <row r="26871" ht="15" customHeight="1"/>
    <row r="26872" ht="15" customHeight="1"/>
    <row r="26873" ht="15" customHeight="1"/>
    <row r="26874" ht="15" customHeight="1"/>
    <row r="26875" ht="15" customHeight="1"/>
    <row r="26876" ht="15" customHeight="1"/>
    <row r="26877" ht="15" customHeight="1"/>
    <row r="26878" ht="15" customHeight="1"/>
    <row r="26879" ht="15" customHeight="1"/>
    <row r="26880" ht="15" customHeight="1"/>
    <row r="26881" ht="15" customHeight="1"/>
    <row r="26882" ht="15" customHeight="1"/>
    <row r="26883" ht="15" customHeight="1"/>
    <row r="26884" ht="15" customHeight="1"/>
    <row r="26885" ht="15" customHeight="1"/>
    <row r="26886" ht="15" customHeight="1"/>
    <row r="26887" ht="15" customHeight="1"/>
    <row r="26888" ht="15" customHeight="1"/>
    <row r="26889" ht="15" customHeight="1"/>
    <row r="26890" ht="15" customHeight="1"/>
    <row r="26891" ht="15" customHeight="1"/>
    <row r="26892" ht="15" customHeight="1"/>
    <row r="26893" ht="15" customHeight="1"/>
    <row r="26894" ht="15" customHeight="1"/>
    <row r="26895" ht="15" customHeight="1"/>
    <row r="26896" ht="15" customHeight="1"/>
    <row r="26897" ht="15" customHeight="1"/>
    <row r="26898" ht="15" customHeight="1"/>
    <row r="26899" ht="15" customHeight="1"/>
    <row r="26900" ht="15" customHeight="1"/>
    <row r="26901" ht="15" customHeight="1"/>
    <row r="26902" ht="15" customHeight="1"/>
    <row r="26903" ht="15" customHeight="1"/>
    <row r="26904" ht="15" customHeight="1"/>
    <row r="26905" ht="15" customHeight="1"/>
    <row r="26906" ht="15" customHeight="1"/>
    <row r="26907" ht="15" customHeight="1"/>
    <row r="26908" ht="15" customHeight="1"/>
    <row r="26909" ht="15" customHeight="1"/>
    <row r="26910" ht="15" customHeight="1"/>
    <row r="26911" ht="15" customHeight="1"/>
    <row r="26912" ht="15" customHeight="1"/>
    <row r="26913" ht="15" customHeight="1"/>
    <row r="26914" ht="15" customHeight="1"/>
    <row r="26915" ht="15" customHeight="1"/>
    <row r="26916" ht="15" customHeight="1"/>
    <row r="26917" ht="15" customHeight="1"/>
    <row r="26918" ht="15" customHeight="1"/>
    <row r="26919" ht="15" customHeight="1"/>
    <row r="26920" ht="15" customHeight="1"/>
    <row r="26921" ht="15" customHeight="1"/>
    <row r="26922" ht="15" customHeight="1"/>
    <row r="26923" ht="15" customHeight="1"/>
    <row r="26924" ht="15" customHeight="1"/>
    <row r="26925" ht="15" customHeight="1"/>
    <row r="26926" ht="15" customHeight="1"/>
    <row r="26927" ht="15" customHeight="1"/>
    <row r="26928" ht="15" customHeight="1"/>
    <row r="26929" ht="15" customHeight="1"/>
    <row r="26930" ht="15" customHeight="1"/>
    <row r="26931" ht="15" customHeight="1"/>
    <row r="26932" ht="15" customHeight="1"/>
    <row r="26933" ht="15" customHeight="1"/>
    <row r="26934" ht="15" customHeight="1"/>
    <row r="26935" ht="15" customHeight="1"/>
    <row r="26936" ht="15" customHeight="1"/>
    <row r="26937" ht="15" customHeight="1"/>
    <row r="26938" ht="15" customHeight="1"/>
    <row r="26939" ht="15" customHeight="1"/>
    <row r="26940" ht="15" customHeight="1"/>
    <row r="26941" ht="15" customHeight="1"/>
    <row r="26942" ht="15" customHeight="1"/>
    <row r="26943" ht="15" customHeight="1"/>
    <row r="26944" ht="15" customHeight="1"/>
    <row r="26945" ht="15" customHeight="1"/>
    <row r="26946" ht="15" customHeight="1"/>
    <row r="26947" ht="15" customHeight="1"/>
    <row r="26948" ht="15" customHeight="1"/>
    <row r="26949" ht="15" customHeight="1"/>
    <row r="26950" ht="15" customHeight="1"/>
    <row r="26951" ht="15" customHeight="1"/>
    <row r="26952" ht="15" customHeight="1"/>
    <row r="26953" ht="15" customHeight="1"/>
    <row r="26954" ht="15" customHeight="1"/>
    <row r="26955" ht="15" customHeight="1"/>
    <row r="26956" ht="15" customHeight="1"/>
    <row r="26957" ht="15" customHeight="1"/>
    <row r="26958" ht="15" customHeight="1"/>
    <row r="26959" ht="15" customHeight="1"/>
    <row r="26960" ht="15" customHeight="1"/>
    <row r="26961" ht="15" customHeight="1"/>
    <row r="26962" ht="15" customHeight="1"/>
    <row r="26963" ht="15" customHeight="1"/>
    <row r="26964" ht="15" customHeight="1"/>
    <row r="26965" ht="15" customHeight="1"/>
    <row r="26966" ht="15" customHeight="1"/>
    <row r="26967" ht="15" customHeight="1"/>
    <row r="26968" ht="15" customHeight="1"/>
    <row r="26969" ht="15" customHeight="1"/>
    <row r="26970" ht="15" customHeight="1"/>
    <row r="26971" ht="15" customHeight="1"/>
    <row r="26972" ht="15" customHeight="1"/>
    <row r="26973" ht="15" customHeight="1"/>
    <row r="26974" ht="15" customHeight="1"/>
    <row r="26975" ht="15" customHeight="1"/>
    <row r="26976" ht="15" customHeight="1"/>
    <row r="26977" ht="15" customHeight="1"/>
    <row r="26978" ht="15" customHeight="1"/>
    <row r="26979" ht="15" customHeight="1"/>
    <row r="26980" ht="15" customHeight="1"/>
    <row r="26981" ht="15" customHeight="1"/>
    <row r="26982" ht="15" customHeight="1"/>
    <row r="26983" ht="15" customHeight="1"/>
    <row r="26984" ht="15" customHeight="1"/>
    <row r="26985" ht="15" customHeight="1"/>
    <row r="26986" ht="15" customHeight="1"/>
    <row r="26987" ht="15" customHeight="1"/>
    <row r="26988" ht="15" customHeight="1"/>
    <row r="26989" ht="15" customHeight="1"/>
    <row r="26990" ht="15" customHeight="1"/>
    <row r="26991" ht="15" customHeight="1"/>
    <row r="26992" ht="15" customHeight="1"/>
    <row r="26993" ht="15" customHeight="1"/>
    <row r="26994" ht="15" customHeight="1"/>
    <row r="26995" ht="15" customHeight="1"/>
    <row r="26996" ht="15" customHeight="1"/>
    <row r="26997" ht="15" customHeight="1"/>
    <row r="26998" ht="15" customHeight="1"/>
    <row r="26999" ht="15" customHeight="1"/>
    <row r="27000" ht="15" customHeight="1"/>
    <row r="27001" ht="15" customHeight="1"/>
    <row r="27002" ht="15" customHeight="1"/>
    <row r="27003" ht="15" customHeight="1"/>
    <row r="27004" ht="15" customHeight="1"/>
    <row r="27005" ht="15" customHeight="1"/>
    <row r="27006" ht="15" customHeight="1"/>
    <row r="27007" ht="15" customHeight="1"/>
    <row r="27008" ht="15" customHeight="1"/>
    <row r="27009" ht="15" customHeight="1"/>
    <row r="27010" ht="15" customHeight="1"/>
    <row r="27011" ht="15" customHeight="1"/>
    <row r="27012" ht="15" customHeight="1"/>
    <row r="27013" ht="15" customHeight="1"/>
    <row r="27014" ht="15" customHeight="1"/>
    <row r="27015" ht="15" customHeight="1"/>
    <row r="27016" ht="15" customHeight="1"/>
    <row r="27017" ht="15" customHeight="1"/>
    <row r="27018" ht="15" customHeight="1"/>
    <row r="27019" ht="15" customHeight="1"/>
    <row r="27020" ht="15" customHeight="1"/>
    <row r="27021" ht="15" customHeight="1"/>
    <row r="27022" ht="15" customHeight="1"/>
    <row r="27023" ht="15" customHeight="1"/>
    <row r="27024" ht="15" customHeight="1"/>
    <row r="27025" ht="15" customHeight="1"/>
    <row r="27026" ht="15" customHeight="1"/>
    <row r="27027" ht="15" customHeight="1"/>
    <row r="27028" ht="15" customHeight="1"/>
    <row r="27029" ht="15" customHeight="1"/>
    <row r="27030" ht="15" customHeight="1"/>
    <row r="27031" ht="15" customHeight="1"/>
    <row r="27032" ht="15" customHeight="1"/>
    <row r="27033" ht="15" customHeight="1"/>
    <row r="27034" ht="15" customHeight="1"/>
    <row r="27035" ht="15" customHeight="1"/>
    <row r="27036" ht="15" customHeight="1"/>
    <row r="27037" ht="15" customHeight="1"/>
    <row r="27038" ht="15" customHeight="1"/>
    <row r="27039" ht="15" customHeight="1"/>
    <row r="27040" ht="15" customHeight="1"/>
    <row r="27041" ht="15" customHeight="1"/>
    <row r="27042" ht="15" customHeight="1"/>
    <row r="27043" ht="15" customHeight="1"/>
    <row r="27044" ht="15" customHeight="1"/>
    <row r="27045" ht="15" customHeight="1"/>
    <row r="27046" ht="15" customHeight="1"/>
    <row r="27047" ht="15" customHeight="1"/>
    <row r="27048" ht="15" customHeight="1"/>
    <row r="27049" ht="15" customHeight="1"/>
    <row r="27050" ht="15" customHeight="1"/>
    <row r="27051" ht="15" customHeight="1"/>
    <row r="27052" ht="15" customHeight="1"/>
    <row r="27053" ht="15" customHeight="1"/>
    <row r="27054" ht="15" customHeight="1"/>
    <row r="27055" ht="15" customHeight="1"/>
    <row r="27056" ht="15" customHeight="1"/>
    <row r="27057" ht="15" customHeight="1"/>
    <row r="27058" ht="15" customHeight="1"/>
    <row r="27059" ht="15" customHeight="1"/>
    <row r="27060" ht="15" customHeight="1"/>
    <row r="27061" ht="15" customHeight="1"/>
    <row r="27062" ht="15" customHeight="1"/>
    <row r="27063" ht="15" customHeight="1"/>
    <row r="27064" ht="15" customHeight="1"/>
    <row r="27065" ht="15" customHeight="1"/>
    <row r="27066" ht="15" customHeight="1"/>
    <row r="27067" ht="15" customHeight="1"/>
    <row r="27068" ht="15" customHeight="1"/>
    <row r="27069" ht="15" customHeight="1"/>
    <row r="27070" ht="15" customHeight="1"/>
    <row r="27071" ht="15" customHeight="1"/>
    <row r="27072" ht="15" customHeight="1"/>
    <row r="27073" ht="15" customHeight="1"/>
    <row r="27074" ht="15" customHeight="1"/>
    <row r="27075" ht="15" customHeight="1"/>
    <row r="27076" ht="15" customHeight="1"/>
    <row r="27077" ht="15" customHeight="1"/>
    <row r="27078" ht="15" customHeight="1"/>
    <row r="27079" ht="15" customHeight="1"/>
    <row r="27080" ht="15" customHeight="1"/>
    <row r="27081" ht="15" customHeight="1"/>
    <row r="27082" ht="15" customHeight="1"/>
    <row r="27083" ht="15" customHeight="1"/>
    <row r="27084" ht="15" customHeight="1"/>
    <row r="27085" ht="15" customHeight="1"/>
    <row r="27086" ht="15" customHeight="1"/>
    <row r="27087" ht="15" customHeight="1"/>
    <row r="27088" ht="15" customHeight="1"/>
    <row r="27089" ht="15" customHeight="1"/>
    <row r="27090" ht="15" customHeight="1"/>
    <row r="27091" ht="15" customHeight="1"/>
    <row r="27092" ht="15" customHeight="1"/>
    <row r="27093" ht="15" customHeight="1"/>
    <row r="27094" ht="15" customHeight="1"/>
    <row r="27095" ht="15" customHeight="1"/>
    <row r="27096" ht="15" customHeight="1"/>
    <row r="27097" ht="15" customHeight="1"/>
    <row r="27098" ht="15" customHeight="1"/>
    <row r="27099" ht="15" customHeight="1"/>
    <row r="27100" ht="15" customHeight="1"/>
    <row r="27101" ht="15" customHeight="1"/>
    <row r="27102" ht="15" customHeight="1"/>
    <row r="27103" ht="15" customHeight="1"/>
    <row r="27104" ht="15" customHeight="1"/>
    <row r="27105" ht="15" customHeight="1"/>
    <row r="27106" ht="15" customHeight="1"/>
    <row r="27107" ht="15" customHeight="1"/>
    <row r="27108" ht="15" customHeight="1"/>
    <row r="27109" ht="15" customHeight="1"/>
    <row r="27110" ht="15" customHeight="1"/>
    <row r="27111" ht="15" customHeight="1"/>
    <row r="27112" ht="15" customHeight="1"/>
    <row r="27113" ht="15" customHeight="1"/>
    <row r="27114" ht="15" customHeight="1"/>
    <row r="27115" ht="15" customHeight="1"/>
    <row r="27116" ht="15" customHeight="1"/>
    <row r="27117" ht="15" customHeight="1"/>
    <row r="27118" ht="15" customHeight="1"/>
    <row r="27119" ht="15" customHeight="1"/>
    <row r="27120" ht="15" customHeight="1"/>
    <row r="27121" ht="15" customHeight="1"/>
    <row r="27122" ht="15" customHeight="1"/>
    <row r="27123" ht="15" customHeight="1"/>
    <row r="27124" ht="15" customHeight="1"/>
    <row r="27125" ht="15" customHeight="1"/>
    <row r="27126" ht="15" customHeight="1"/>
    <row r="27127" ht="15" customHeight="1"/>
    <row r="27128" ht="15" customHeight="1"/>
    <row r="27129" ht="15" customHeight="1"/>
    <row r="27130" ht="15" customHeight="1"/>
    <row r="27131" ht="15" customHeight="1"/>
    <row r="27132" ht="15" customHeight="1"/>
    <row r="27133" ht="15" customHeight="1"/>
    <row r="27134" ht="15" customHeight="1"/>
    <row r="27135" ht="15" customHeight="1"/>
    <row r="27136" ht="15" customHeight="1"/>
    <row r="27137" ht="15" customHeight="1"/>
    <row r="27138" ht="15" customHeight="1"/>
    <row r="27139" ht="15" customHeight="1"/>
    <row r="27140" ht="15" customHeight="1"/>
    <row r="27141" ht="15" customHeight="1"/>
    <row r="27142" ht="15" customHeight="1"/>
    <row r="27143" ht="15" customHeight="1"/>
    <row r="27144" ht="15" customHeight="1"/>
    <row r="27145" ht="15" customHeight="1"/>
    <row r="27146" ht="15" customHeight="1"/>
    <row r="27147" ht="15" customHeight="1"/>
    <row r="27148" ht="15" customHeight="1"/>
    <row r="27149" ht="15" customHeight="1"/>
    <row r="27150" ht="15" customHeight="1"/>
    <row r="27151" ht="15" customHeight="1"/>
    <row r="27152" ht="15" customHeight="1"/>
    <row r="27153" ht="15" customHeight="1"/>
    <row r="27154" ht="15" customHeight="1"/>
    <row r="27155" ht="15" customHeight="1"/>
    <row r="27156" ht="15" customHeight="1"/>
    <row r="27157" ht="15" customHeight="1"/>
    <row r="27158" ht="15" customHeight="1"/>
    <row r="27159" ht="15" customHeight="1"/>
    <row r="27160" ht="15" customHeight="1"/>
    <row r="27161" ht="15" customHeight="1"/>
    <row r="27162" ht="15" customHeight="1"/>
    <row r="27163" ht="15" customHeight="1"/>
    <row r="27164" ht="15" customHeight="1"/>
    <row r="27165" ht="15" customHeight="1"/>
    <row r="27166" ht="15" customHeight="1"/>
    <row r="27167" ht="15" customHeight="1"/>
    <row r="27168" ht="15" customHeight="1"/>
    <row r="27169" ht="15" customHeight="1"/>
    <row r="27170" ht="15" customHeight="1"/>
    <row r="27171" ht="15" customHeight="1"/>
    <row r="27172" ht="15" customHeight="1"/>
    <row r="27173" ht="15" customHeight="1"/>
    <row r="27174" ht="15" customHeight="1"/>
    <row r="27175" ht="15" customHeight="1"/>
    <row r="27176" ht="15" customHeight="1"/>
    <row r="27177" ht="15" customHeight="1"/>
    <row r="27178" ht="15" customHeight="1"/>
    <row r="27179" ht="15" customHeight="1"/>
    <row r="27180" ht="15" customHeight="1"/>
    <row r="27181" ht="15" customHeight="1"/>
    <row r="27182" ht="15" customHeight="1"/>
    <row r="27183" ht="15" customHeight="1"/>
    <row r="27184" ht="15" customHeight="1"/>
    <row r="27185" ht="15" customHeight="1"/>
    <row r="27186" ht="15" customHeight="1"/>
    <row r="27187" ht="15" customHeight="1"/>
    <row r="27188" ht="15" customHeight="1"/>
    <row r="27189" ht="15" customHeight="1"/>
    <row r="27190" ht="15" customHeight="1"/>
    <row r="27191" ht="15" customHeight="1"/>
    <row r="27192" ht="15" customHeight="1"/>
    <row r="27193" ht="15" customHeight="1"/>
    <row r="27194" ht="15" customHeight="1"/>
    <row r="27195" ht="15" customHeight="1"/>
    <row r="27196" ht="15" customHeight="1"/>
    <row r="27197" ht="15" customHeight="1"/>
    <row r="27198" ht="15" customHeight="1"/>
    <row r="27199" ht="15" customHeight="1"/>
    <row r="27200" ht="15" customHeight="1"/>
    <row r="27201" ht="15" customHeight="1"/>
    <row r="27202" ht="15" customHeight="1"/>
    <row r="27203" ht="15" customHeight="1"/>
    <row r="27204" ht="15" customHeight="1"/>
    <row r="27205" ht="15" customHeight="1"/>
    <row r="27206" ht="15" customHeight="1"/>
    <row r="27207" ht="15" customHeight="1"/>
    <row r="27208" ht="15" customHeight="1"/>
    <row r="27209" ht="15" customHeight="1"/>
    <row r="27210" ht="15" customHeight="1"/>
    <row r="27211" ht="15" customHeight="1"/>
    <row r="27212" ht="15" customHeight="1"/>
    <row r="27213" ht="15" customHeight="1"/>
    <row r="27214" ht="15" customHeight="1"/>
    <row r="27215" ht="15" customHeight="1"/>
    <row r="27216" ht="15" customHeight="1"/>
    <row r="27217" ht="15" customHeight="1"/>
    <row r="27218" ht="15" customHeight="1"/>
    <row r="27219" ht="15" customHeight="1"/>
    <row r="27220" ht="15" customHeight="1"/>
    <row r="27221" ht="15" customHeight="1"/>
    <row r="27222" ht="15" customHeight="1"/>
    <row r="27223" ht="15" customHeight="1"/>
    <row r="27224" ht="15" customHeight="1"/>
    <row r="27225" ht="15" customHeight="1"/>
    <row r="27226" ht="15" customHeight="1"/>
    <row r="27227" ht="15" customHeight="1"/>
    <row r="27228" ht="15" customHeight="1"/>
    <row r="27229" ht="15" customHeight="1"/>
    <row r="27230" ht="15" customHeight="1"/>
    <row r="27231" ht="15" customHeight="1"/>
    <row r="27232" ht="15" customHeight="1"/>
    <row r="27233" ht="15" customHeight="1"/>
    <row r="27234" ht="15" customHeight="1"/>
    <row r="27235" ht="15" customHeight="1"/>
    <row r="27236" ht="15" customHeight="1"/>
    <row r="27237" ht="15" customHeight="1"/>
    <row r="27238" ht="15" customHeight="1"/>
    <row r="27239" ht="15" customHeight="1"/>
    <row r="27240" ht="15" customHeight="1"/>
    <row r="27241" ht="15" customHeight="1"/>
    <row r="27242" ht="15" customHeight="1"/>
    <row r="27243" ht="15" customHeight="1"/>
    <row r="27244" ht="15" customHeight="1"/>
    <row r="27245" ht="15" customHeight="1"/>
    <row r="27246" ht="15" customHeight="1"/>
    <row r="27247" ht="15" customHeight="1"/>
    <row r="27248" ht="15" customHeight="1"/>
    <row r="27249" ht="15" customHeight="1"/>
    <row r="27250" ht="15" customHeight="1"/>
    <row r="27251" ht="15" customHeight="1"/>
    <row r="27252" ht="15" customHeight="1"/>
    <row r="27253" ht="15" customHeight="1"/>
    <row r="27254" ht="15" customHeight="1"/>
    <row r="27255" ht="15" customHeight="1"/>
    <row r="27256" ht="15" customHeight="1"/>
    <row r="27257" ht="15" customHeight="1"/>
    <row r="27258" ht="15" customHeight="1"/>
    <row r="27259" ht="15" customHeight="1"/>
    <row r="27260" ht="15" customHeight="1"/>
    <row r="27261" ht="15" customHeight="1"/>
    <row r="27262" ht="15" customHeight="1"/>
    <row r="27263" ht="15" customHeight="1"/>
    <row r="27264" ht="15" customHeight="1"/>
    <row r="27265" ht="15" customHeight="1"/>
    <row r="27266" ht="15" customHeight="1"/>
    <row r="27267" ht="15" customHeight="1"/>
    <row r="27268" ht="15" customHeight="1"/>
    <row r="27269" ht="15" customHeight="1"/>
    <row r="27270" ht="15" customHeight="1"/>
    <row r="27271" ht="15" customHeight="1"/>
    <row r="27272" ht="15" customHeight="1"/>
    <row r="27273" ht="15" customHeight="1"/>
    <row r="27274" ht="15" customHeight="1"/>
    <row r="27275" ht="15" customHeight="1"/>
    <row r="27276" ht="15" customHeight="1"/>
    <row r="27277" ht="15" customHeight="1"/>
    <row r="27278" ht="15" customHeight="1"/>
    <row r="27279" ht="15" customHeight="1"/>
    <row r="27280" ht="15" customHeight="1"/>
    <row r="27281" ht="15" customHeight="1"/>
    <row r="27282" ht="15" customHeight="1"/>
    <row r="27283" ht="15" customHeight="1"/>
    <row r="27284" ht="15" customHeight="1"/>
    <row r="27285" ht="15" customHeight="1"/>
    <row r="27286" ht="15" customHeight="1"/>
    <row r="27287" ht="15" customHeight="1"/>
    <row r="27288" ht="15" customHeight="1"/>
    <row r="27289" ht="15" customHeight="1"/>
    <row r="27290" ht="15" customHeight="1"/>
    <row r="27291" ht="15" customHeight="1"/>
    <row r="27292" ht="15" customHeight="1"/>
    <row r="27293" ht="15" customHeight="1"/>
    <row r="27294" ht="15" customHeight="1"/>
    <row r="27295" ht="15" customHeight="1"/>
    <row r="27296" ht="15" customHeight="1"/>
    <row r="27297" ht="15" customHeight="1"/>
    <row r="27298" ht="15" customHeight="1"/>
    <row r="27299" ht="15" customHeight="1"/>
    <row r="27300" ht="15" customHeight="1"/>
    <row r="27301" ht="15" customHeight="1"/>
    <row r="27302" ht="15" customHeight="1"/>
    <row r="27303" ht="15" customHeight="1"/>
    <row r="27304" ht="15" customHeight="1"/>
    <row r="27305" ht="15" customHeight="1"/>
    <row r="27306" ht="15" customHeight="1"/>
    <row r="27307" ht="15" customHeight="1"/>
    <row r="27308" ht="15" customHeight="1"/>
    <row r="27309" ht="15" customHeight="1"/>
    <row r="27310" ht="15" customHeight="1"/>
    <row r="27311" ht="15" customHeight="1"/>
    <row r="27312" ht="15" customHeight="1"/>
    <row r="27313" ht="15" customHeight="1"/>
    <row r="27314" ht="15" customHeight="1"/>
    <row r="27315" ht="15" customHeight="1"/>
    <row r="27316" ht="15" customHeight="1"/>
    <row r="27317" ht="15" customHeight="1"/>
    <row r="27318" ht="15" customHeight="1"/>
    <row r="27319" ht="15" customHeight="1"/>
    <row r="27320" ht="15" customHeight="1"/>
    <row r="27321" ht="15" customHeight="1"/>
    <row r="27322" ht="15" customHeight="1"/>
    <row r="27323" ht="15" customHeight="1"/>
    <row r="27324" ht="15" customHeight="1"/>
    <row r="27325" ht="15" customHeight="1"/>
    <row r="27326" ht="15" customHeight="1"/>
    <row r="27327" ht="15" customHeight="1"/>
    <row r="27328" ht="15" customHeight="1"/>
    <row r="27329" ht="15" customHeight="1"/>
    <row r="27330" ht="15" customHeight="1"/>
    <row r="27331" ht="15" customHeight="1"/>
    <row r="27332" ht="15" customHeight="1"/>
    <row r="27333" ht="15" customHeight="1"/>
    <row r="27334" ht="15" customHeight="1"/>
    <row r="27335" ht="15" customHeight="1"/>
    <row r="27336" ht="15" customHeight="1"/>
    <row r="27337" ht="15" customHeight="1"/>
    <row r="27338" ht="15" customHeight="1"/>
    <row r="27339" ht="15" customHeight="1"/>
    <row r="27340" ht="15" customHeight="1"/>
    <row r="27341" ht="15" customHeight="1"/>
    <row r="27342" ht="15" customHeight="1"/>
    <row r="27343" ht="15" customHeight="1"/>
    <row r="27344" ht="15" customHeight="1"/>
    <row r="27345" ht="15" customHeight="1"/>
    <row r="27346" ht="15" customHeight="1"/>
    <row r="27347" ht="15" customHeight="1"/>
    <row r="27348" ht="15" customHeight="1"/>
    <row r="27349" ht="15" customHeight="1"/>
    <row r="27350" ht="15" customHeight="1"/>
    <row r="27351" ht="15" customHeight="1"/>
    <row r="27352" ht="15" customHeight="1"/>
    <row r="27353" ht="15" customHeight="1"/>
    <row r="27354" ht="15" customHeight="1"/>
    <row r="27355" ht="15" customHeight="1"/>
    <row r="27356" ht="15" customHeight="1"/>
    <row r="27357" ht="15" customHeight="1"/>
    <row r="27358" ht="15" customHeight="1"/>
    <row r="27359" ht="15" customHeight="1"/>
    <row r="27360" ht="15" customHeight="1"/>
    <row r="27361" ht="15" customHeight="1"/>
    <row r="27362" ht="15" customHeight="1"/>
    <row r="27363" ht="15" customHeight="1"/>
    <row r="27364" ht="15" customHeight="1"/>
    <row r="27365" ht="15" customHeight="1"/>
    <row r="27366" ht="15" customHeight="1"/>
    <row r="27367" ht="15" customHeight="1"/>
    <row r="27368" ht="15" customHeight="1"/>
    <row r="27369" ht="15" customHeight="1"/>
    <row r="27370" ht="15" customHeight="1"/>
    <row r="27371" ht="15" customHeight="1"/>
    <row r="27372" ht="15" customHeight="1"/>
    <row r="27373" ht="15" customHeight="1"/>
    <row r="27374" ht="15" customHeight="1"/>
    <row r="27375" ht="15" customHeight="1"/>
    <row r="27376" ht="15" customHeight="1"/>
    <row r="27377" ht="15" customHeight="1"/>
    <row r="27378" ht="15" customHeight="1"/>
    <row r="27379" ht="15" customHeight="1"/>
    <row r="27380" ht="15" customHeight="1"/>
    <row r="27381" ht="15" customHeight="1"/>
    <row r="27382" ht="15" customHeight="1"/>
    <row r="27383" ht="15" customHeight="1"/>
    <row r="27384" ht="15" customHeight="1"/>
    <row r="27385" ht="15" customHeight="1"/>
    <row r="27386" ht="15" customHeight="1"/>
    <row r="27387" ht="15" customHeight="1"/>
    <row r="27388" ht="15" customHeight="1"/>
    <row r="27389" ht="15" customHeight="1"/>
    <row r="27390" ht="15" customHeight="1"/>
    <row r="27391" ht="15" customHeight="1"/>
    <row r="27392" ht="15" customHeight="1"/>
    <row r="27393" ht="15" customHeight="1"/>
    <row r="27394" ht="15" customHeight="1"/>
    <row r="27395" ht="15" customHeight="1"/>
    <row r="27396" ht="15" customHeight="1"/>
    <row r="27397" ht="15" customHeight="1"/>
    <row r="27398" ht="15" customHeight="1"/>
    <row r="27399" ht="15" customHeight="1"/>
    <row r="27400" ht="15" customHeight="1"/>
    <row r="27401" ht="15" customHeight="1"/>
    <row r="27402" ht="15" customHeight="1"/>
    <row r="27403" ht="15" customHeight="1"/>
    <row r="27404" ht="15" customHeight="1"/>
    <row r="27405" ht="15" customHeight="1"/>
    <row r="27406" ht="15" customHeight="1"/>
    <row r="27407" ht="15" customHeight="1"/>
    <row r="27408" ht="15" customHeight="1"/>
    <row r="27409" ht="15" customHeight="1"/>
    <row r="27410" ht="15" customHeight="1"/>
    <row r="27411" ht="15" customHeight="1"/>
    <row r="27412" ht="15" customHeight="1"/>
    <row r="27413" ht="15" customHeight="1"/>
    <row r="27414" ht="15" customHeight="1"/>
    <row r="27415" ht="15" customHeight="1"/>
    <row r="27416" ht="15" customHeight="1"/>
    <row r="27417" ht="15" customHeight="1"/>
    <row r="27418" ht="15" customHeight="1"/>
    <row r="27419" ht="15" customHeight="1"/>
    <row r="27420" ht="15" customHeight="1"/>
    <row r="27421" ht="15" customHeight="1"/>
    <row r="27422" ht="15" customHeight="1"/>
    <row r="27423" ht="15" customHeight="1"/>
    <row r="27424" ht="15" customHeight="1"/>
    <row r="27425" ht="15" customHeight="1"/>
    <row r="27426" ht="15" customHeight="1"/>
    <row r="27427" ht="15" customHeight="1"/>
    <row r="27428" ht="15" customHeight="1"/>
    <row r="27429" ht="15" customHeight="1"/>
    <row r="27430" ht="15" customHeight="1"/>
    <row r="27431" ht="15" customHeight="1"/>
    <row r="27432" ht="15" customHeight="1"/>
    <row r="27433" ht="15" customHeight="1"/>
    <row r="27434" ht="15" customHeight="1"/>
    <row r="27435" ht="15" customHeight="1"/>
    <row r="27436" ht="15" customHeight="1"/>
    <row r="27437" ht="15" customHeight="1"/>
    <row r="27438" ht="15" customHeight="1"/>
    <row r="27439" ht="15" customHeight="1"/>
    <row r="27440" ht="15" customHeight="1"/>
    <row r="27441" ht="15" customHeight="1"/>
    <row r="27442" ht="15" customHeight="1"/>
    <row r="27443" ht="15" customHeight="1"/>
    <row r="27444" ht="15" customHeight="1"/>
    <row r="27445" ht="15" customHeight="1"/>
    <row r="27446" ht="15" customHeight="1"/>
    <row r="27447" ht="15" customHeight="1"/>
    <row r="27448" ht="15" customHeight="1"/>
    <row r="27449" ht="15" customHeight="1"/>
    <row r="27450" ht="15" customHeight="1"/>
    <row r="27451" ht="15" customHeight="1"/>
    <row r="27452" ht="15" customHeight="1"/>
    <row r="27453" ht="15" customHeight="1"/>
    <row r="27454" ht="15" customHeight="1"/>
    <row r="27455" ht="15" customHeight="1"/>
    <row r="27456" ht="15" customHeight="1"/>
    <row r="27457" ht="15" customHeight="1"/>
    <row r="27458" ht="15" customHeight="1"/>
    <row r="27459" ht="15" customHeight="1"/>
    <row r="27460" ht="15" customHeight="1"/>
    <row r="27461" ht="15" customHeight="1"/>
    <row r="27462" ht="15" customHeight="1"/>
    <row r="27463" ht="15" customHeight="1"/>
    <row r="27464" ht="15" customHeight="1"/>
    <row r="27465" ht="15" customHeight="1"/>
    <row r="27466" ht="15" customHeight="1"/>
    <row r="27467" ht="15" customHeight="1"/>
    <row r="27468" ht="15" customHeight="1"/>
    <row r="27469" ht="15" customHeight="1"/>
    <row r="27470" ht="15" customHeight="1"/>
    <row r="27471" ht="15" customHeight="1"/>
    <row r="27472" ht="15" customHeight="1"/>
    <row r="27473" ht="15" customHeight="1"/>
    <row r="27474" ht="15" customHeight="1"/>
    <row r="27475" ht="15" customHeight="1"/>
    <row r="27476" ht="15" customHeight="1"/>
    <row r="27477" ht="15" customHeight="1"/>
    <row r="27478" ht="15" customHeight="1"/>
    <row r="27479" ht="15" customHeight="1"/>
    <row r="27480" ht="15" customHeight="1"/>
    <row r="27481" ht="15" customHeight="1"/>
    <row r="27482" ht="15" customHeight="1"/>
    <row r="27483" ht="15" customHeight="1"/>
    <row r="27484" ht="15" customHeight="1"/>
    <row r="27485" ht="15" customHeight="1"/>
    <row r="27486" ht="15" customHeight="1"/>
    <row r="27487" ht="15" customHeight="1"/>
    <row r="27488" ht="15" customHeight="1"/>
    <row r="27489" ht="15" customHeight="1"/>
    <row r="27490" ht="15" customHeight="1"/>
    <row r="27491" ht="15" customHeight="1"/>
    <row r="27492" ht="15" customHeight="1"/>
    <row r="27493" ht="15" customHeight="1"/>
    <row r="27494" ht="15" customHeight="1"/>
    <row r="27495" ht="15" customHeight="1"/>
    <row r="27496" ht="15" customHeight="1"/>
    <row r="27497" ht="15" customHeight="1"/>
    <row r="27498" ht="15" customHeight="1"/>
    <row r="27499" ht="15" customHeight="1"/>
    <row r="27500" ht="15" customHeight="1"/>
    <row r="27501" ht="15" customHeight="1"/>
    <row r="27502" ht="15" customHeight="1"/>
    <row r="27503" ht="15" customHeight="1"/>
    <row r="27504" ht="15" customHeight="1"/>
    <row r="27505" ht="15" customHeight="1"/>
    <row r="27506" ht="15" customHeight="1"/>
    <row r="27507" ht="15" customHeight="1"/>
    <row r="27508" ht="15" customHeight="1"/>
    <row r="27509" ht="15" customHeight="1"/>
    <row r="27510" ht="15" customHeight="1"/>
    <row r="27511" ht="15" customHeight="1"/>
    <row r="27512" ht="15" customHeight="1"/>
    <row r="27513" ht="15" customHeight="1"/>
    <row r="27514" ht="15" customHeight="1"/>
    <row r="27515" ht="15" customHeight="1"/>
    <row r="27516" ht="15" customHeight="1"/>
    <row r="27517" ht="15" customHeight="1"/>
    <row r="27518" ht="15" customHeight="1"/>
    <row r="27519" ht="15" customHeight="1"/>
    <row r="27520" ht="15" customHeight="1"/>
    <row r="27521" ht="15" customHeight="1"/>
    <row r="27522" ht="15" customHeight="1"/>
    <row r="27523" ht="15" customHeight="1"/>
    <row r="27524" ht="15" customHeight="1"/>
    <row r="27525" ht="15" customHeight="1"/>
    <row r="27526" ht="15" customHeight="1"/>
    <row r="27527" ht="15" customHeight="1"/>
    <row r="27528" ht="15" customHeight="1"/>
    <row r="27529" ht="15" customHeight="1"/>
    <row r="27530" ht="15" customHeight="1"/>
    <row r="27531" ht="15" customHeight="1"/>
    <row r="27532" ht="15" customHeight="1"/>
    <row r="27533" ht="15" customHeight="1"/>
    <row r="27534" ht="15" customHeight="1"/>
    <row r="27535" ht="15" customHeight="1"/>
    <row r="27536" ht="15" customHeight="1"/>
    <row r="27537" ht="15" customHeight="1"/>
    <row r="27538" ht="15" customHeight="1"/>
    <row r="27539" ht="15" customHeight="1"/>
    <row r="27540" ht="15" customHeight="1"/>
    <row r="27541" ht="15" customHeight="1"/>
    <row r="27542" ht="15" customHeight="1"/>
    <row r="27543" ht="15" customHeight="1"/>
    <row r="27544" ht="15" customHeight="1"/>
    <row r="27545" ht="15" customHeight="1"/>
    <row r="27546" ht="15" customHeight="1"/>
    <row r="27547" ht="15" customHeight="1"/>
    <row r="27548" ht="15" customHeight="1"/>
    <row r="27549" ht="15" customHeight="1"/>
    <row r="27550" ht="15" customHeight="1"/>
    <row r="27551" ht="15" customHeight="1"/>
    <row r="27552" ht="15" customHeight="1"/>
    <row r="27553" ht="15" customHeight="1"/>
    <row r="27554" ht="15" customHeight="1"/>
    <row r="27555" ht="15" customHeight="1"/>
    <row r="27556" ht="15" customHeight="1"/>
    <row r="27557" ht="15" customHeight="1"/>
    <row r="27558" ht="15" customHeight="1"/>
    <row r="27559" ht="15" customHeight="1"/>
    <row r="27560" ht="15" customHeight="1"/>
    <row r="27561" ht="15" customHeight="1"/>
    <row r="27562" ht="15" customHeight="1"/>
    <row r="27563" ht="15" customHeight="1"/>
    <row r="27564" ht="15" customHeight="1"/>
    <row r="27565" ht="15" customHeight="1"/>
    <row r="27566" ht="15" customHeight="1"/>
    <row r="27567" ht="15" customHeight="1"/>
    <row r="27568" ht="15" customHeight="1"/>
    <row r="27569" ht="15" customHeight="1"/>
    <row r="27570" ht="15" customHeight="1"/>
    <row r="27571" ht="15" customHeight="1"/>
    <row r="27572" ht="15" customHeight="1"/>
    <row r="27573" ht="15" customHeight="1"/>
    <row r="27574" ht="15" customHeight="1"/>
    <row r="27575" ht="15" customHeight="1"/>
    <row r="27576" ht="15" customHeight="1"/>
    <row r="27577" ht="15" customHeight="1"/>
    <row r="27578" ht="15" customHeight="1"/>
    <row r="27579" ht="15" customHeight="1"/>
    <row r="27580" ht="15" customHeight="1"/>
    <row r="27581" ht="15" customHeight="1"/>
    <row r="27582" ht="15" customHeight="1"/>
    <row r="27583" ht="15" customHeight="1"/>
    <row r="27584" ht="15" customHeight="1"/>
    <row r="27585" ht="15" customHeight="1"/>
    <row r="27586" ht="15" customHeight="1"/>
    <row r="27587" ht="15" customHeight="1"/>
    <row r="27588" ht="15" customHeight="1"/>
    <row r="27589" ht="15" customHeight="1"/>
    <row r="27590" ht="15" customHeight="1"/>
    <row r="27591" ht="15" customHeight="1"/>
    <row r="27592" ht="15" customHeight="1"/>
    <row r="27593" ht="15" customHeight="1"/>
    <row r="27594" ht="15" customHeight="1"/>
    <row r="27595" ht="15" customHeight="1"/>
    <row r="27596" ht="15" customHeight="1"/>
    <row r="27597" ht="15" customHeight="1"/>
    <row r="27598" ht="15" customHeight="1"/>
    <row r="27599" ht="15" customHeight="1"/>
    <row r="27600" ht="15" customHeight="1"/>
    <row r="27601" ht="15" customHeight="1"/>
    <row r="27602" ht="15" customHeight="1"/>
    <row r="27603" ht="15" customHeight="1"/>
    <row r="27604" ht="15" customHeight="1"/>
    <row r="27605" ht="15" customHeight="1"/>
    <row r="27606" ht="15" customHeight="1"/>
    <row r="27607" ht="15" customHeight="1"/>
    <row r="27608" ht="15" customHeight="1"/>
    <row r="27609" ht="15" customHeight="1"/>
    <row r="27610" ht="15" customHeight="1"/>
    <row r="27611" ht="15" customHeight="1"/>
    <row r="27612" ht="15" customHeight="1"/>
    <row r="27613" ht="15" customHeight="1"/>
    <row r="27614" ht="15" customHeight="1"/>
    <row r="27615" ht="15" customHeight="1"/>
    <row r="27616" ht="15" customHeight="1"/>
    <row r="27617" ht="15" customHeight="1"/>
    <row r="27618" ht="15" customHeight="1"/>
    <row r="27619" ht="15" customHeight="1"/>
    <row r="27620" ht="15" customHeight="1"/>
    <row r="27621" ht="15" customHeight="1"/>
    <row r="27622" ht="15" customHeight="1"/>
    <row r="27623" ht="15" customHeight="1"/>
    <row r="27624" ht="15" customHeight="1"/>
    <row r="27625" ht="15" customHeight="1"/>
    <row r="27626" ht="15" customHeight="1"/>
    <row r="27627" ht="15" customHeight="1"/>
    <row r="27628" ht="15" customHeight="1"/>
    <row r="27629" ht="15" customHeight="1"/>
    <row r="27630" ht="15" customHeight="1"/>
    <row r="27631" ht="15" customHeight="1"/>
    <row r="27632" ht="15" customHeight="1"/>
    <row r="27633" ht="15" customHeight="1"/>
    <row r="27634" ht="15" customHeight="1"/>
    <row r="27635" ht="15" customHeight="1"/>
    <row r="27636" ht="15" customHeight="1"/>
    <row r="27637" ht="15" customHeight="1"/>
    <row r="27638" ht="15" customHeight="1"/>
    <row r="27639" ht="15" customHeight="1"/>
    <row r="27640" ht="15" customHeight="1"/>
    <row r="27641" ht="15" customHeight="1"/>
    <row r="27642" ht="15" customHeight="1"/>
    <row r="27643" ht="15" customHeight="1"/>
    <row r="27644" ht="15" customHeight="1"/>
    <row r="27645" ht="15" customHeight="1"/>
    <row r="27646" ht="15" customHeight="1"/>
    <row r="27647" ht="15" customHeight="1"/>
    <row r="27648" ht="15" customHeight="1"/>
    <row r="27649" ht="15" customHeight="1"/>
    <row r="27650" ht="15" customHeight="1"/>
    <row r="27651" ht="15" customHeight="1"/>
    <row r="27652" ht="15" customHeight="1"/>
    <row r="27653" ht="15" customHeight="1"/>
    <row r="27654" ht="15" customHeight="1"/>
    <row r="27655" ht="15" customHeight="1"/>
    <row r="27656" ht="15" customHeight="1"/>
    <row r="27657" ht="15" customHeight="1"/>
    <row r="27658" ht="15" customHeight="1"/>
    <row r="27659" ht="15" customHeight="1"/>
    <row r="27660" ht="15" customHeight="1"/>
    <row r="27661" ht="15" customHeight="1"/>
    <row r="27662" ht="15" customHeight="1"/>
    <row r="27663" ht="15" customHeight="1"/>
    <row r="27664" ht="15" customHeight="1"/>
    <row r="27665" ht="15" customHeight="1"/>
    <row r="27666" ht="15" customHeight="1"/>
    <row r="27667" ht="15" customHeight="1"/>
    <row r="27668" ht="15" customHeight="1"/>
    <row r="27669" ht="15" customHeight="1"/>
    <row r="27670" ht="15" customHeight="1"/>
    <row r="27671" ht="15" customHeight="1"/>
    <row r="27672" ht="15" customHeight="1"/>
    <row r="27673" ht="15" customHeight="1"/>
    <row r="27674" ht="15" customHeight="1"/>
    <row r="27675" ht="15" customHeight="1"/>
    <row r="27676" ht="15" customHeight="1"/>
    <row r="27677" ht="15" customHeight="1"/>
    <row r="27678" ht="15" customHeight="1"/>
    <row r="27679" ht="15" customHeight="1"/>
    <row r="27680" ht="15" customHeight="1"/>
    <row r="27681" ht="15" customHeight="1"/>
    <row r="27682" ht="15" customHeight="1"/>
    <row r="27683" ht="15" customHeight="1"/>
    <row r="27684" ht="15" customHeight="1"/>
    <row r="27685" ht="15" customHeight="1"/>
    <row r="27686" ht="15" customHeight="1"/>
    <row r="27687" ht="15" customHeight="1"/>
    <row r="27688" ht="15" customHeight="1"/>
    <row r="27689" ht="15" customHeight="1"/>
    <row r="27690" ht="15" customHeight="1"/>
    <row r="27691" ht="15" customHeight="1"/>
    <row r="27692" ht="15" customHeight="1"/>
    <row r="27693" ht="15" customHeight="1"/>
    <row r="27694" ht="15" customHeight="1"/>
    <row r="27695" ht="15" customHeight="1"/>
    <row r="27696" ht="15" customHeight="1"/>
    <row r="27697" ht="15" customHeight="1"/>
    <row r="27698" ht="15" customHeight="1"/>
    <row r="27699" ht="15" customHeight="1"/>
    <row r="27700" ht="15" customHeight="1"/>
    <row r="27701" ht="15" customHeight="1"/>
    <row r="27702" ht="15" customHeight="1"/>
    <row r="27703" ht="15" customHeight="1"/>
    <row r="27704" ht="15" customHeight="1"/>
    <row r="27705" ht="15" customHeight="1"/>
    <row r="27706" ht="15" customHeight="1"/>
    <row r="27707" ht="15" customHeight="1"/>
    <row r="27708" ht="15" customHeight="1"/>
    <row r="27709" ht="15" customHeight="1"/>
    <row r="27710" ht="15" customHeight="1"/>
    <row r="27711" ht="15" customHeight="1"/>
    <row r="27712" ht="15" customHeight="1"/>
    <row r="27713" ht="15" customHeight="1"/>
    <row r="27714" ht="15" customHeight="1"/>
    <row r="27715" ht="15" customHeight="1"/>
    <row r="27716" ht="15" customHeight="1"/>
    <row r="27717" ht="15" customHeight="1"/>
    <row r="27718" ht="15" customHeight="1"/>
    <row r="27719" ht="15" customHeight="1"/>
    <row r="27720" ht="15" customHeight="1"/>
    <row r="27721" ht="15" customHeight="1"/>
    <row r="27722" ht="15" customHeight="1"/>
    <row r="27723" ht="15" customHeight="1"/>
    <row r="27724" ht="15" customHeight="1"/>
    <row r="27725" ht="15" customHeight="1"/>
    <row r="27726" ht="15" customHeight="1"/>
    <row r="27727" ht="15" customHeight="1"/>
    <row r="27728" ht="15" customHeight="1"/>
    <row r="27729" ht="15" customHeight="1"/>
    <row r="27730" ht="15" customHeight="1"/>
    <row r="27731" ht="15" customHeight="1"/>
    <row r="27732" ht="15" customHeight="1"/>
    <row r="27733" ht="15" customHeight="1"/>
    <row r="27734" ht="15" customHeight="1"/>
    <row r="27735" ht="15" customHeight="1"/>
    <row r="27736" ht="15" customHeight="1"/>
    <row r="27737" ht="15" customHeight="1"/>
    <row r="27738" ht="15" customHeight="1"/>
    <row r="27739" ht="15" customHeight="1"/>
    <row r="27740" ht="15" customHeight="1"/>
    <row r="27741" ht="15" customHeight="1"/>
    <row r="27742" ht="15" customHeight="1"/>
    <row r="27743" ht="15" customHeight="1"/>
    <row r="27744" ht="15" customHeight="1"/>
    <row r="27745" ht="15" customHeight="1"/>
    <row r="27746" ht="15" customHeight="1"/>
    <row r="27747" ht="15" customHeight="1"/>
    <row r="27748" ht="15" customHeight="1"/>
    <row r="27749" ht="15" customHeight="1"/>
    <row r="27750" ht="15" customHeight="1"/>
    <row r="27751" ht="15" customHeight="1"/>
    <row r="27752" ht="15" customHeight="1"/>
    <row r="27753" ht="15" customHeight="1"/>
    <row r="27754" ht="15" customHeight="1"/>
    <row r="27755" ht="15" customHeight="1"/>
    <row r="27756" ht="15" customHeight="1"/>
    <row r="27757" ht="15" customHeight="1"/>
    <row r="27758" ht="15" customHeight="1"/>
    <row r="27759" ht="15" customHeight="1"/>
    <row r="27760" ht="15" customHeight="1"/>
    <row r="27761" ht="15" customHeight="1"/>
    <row r="27762" ht="15" customHeight="1"/>
    <row r="27763" ht="15" customHeight="1"/>
    <row r="27764" ht="15" customHeight="1"/>
    <row r="27765" ht="15" customHeight="1"/>
    <row r="27766" ht="15" customHeight="1"/>
    <row r="27767" ht="15" customHeight="1"/>
    <row r="27768" ht="15" customHeight="1"/>
    <row r="27769" ht="15" customHeight="1"/>
    <row r="27770" ht="15" customHeight="1"/>
    <row r="27771" ht="15" customHeight="1"/>
    <row r="27772" ht="15" customHeight="1"/>
    <row r="27773" ht="15" customHeight="1"/>
    <row r="27774" ht="15" customHeight="1"/>
    <row r="27775" ht="15" customHeight="1"/>
    <row r="27776" ht="15" customHeight="1"/>
    <row r="27777" ht="15" customHeight="1"/>
    <row r="27778" ht="15" customHeight="1"/>
    <row r="27779" ht="15" customHeight="1"/>
    <row r="27780" ht="15" customHeight="1"/>
    <row r="27781" ht="15" customHeight="1"/>
    <row r="27782" ht="15" customHeight="1"/>
    <row r="27783" ht="15" customHeight="1"/>
    <row r="27784" ht="15" customHeight="1"/>
    <row r="27785" ht="15" customHeight="1"/>
    <row r="27786" ht="15" customHeight="1"/>
    <row r="27787" ht="15" customHeight="1"/>
    <row r="27788" ht="15" customHeight="1"/>
    <row r="27789" ht="15" customHeight="1"/>
    <row r="27790" ht="15" customHeight="1"/>
    <row r="27791" ht="15" customHeight="1"/>
    <row r="27792" ht="15" customHeight="1"/>
    <row r="27793" ht="15" customHeight="1"/>
    <row r="27794" ht="15" customHeight="1"/>
    <row r="27795" ht="15" customHeight="1"/>
    <row r="27796" ht="15" customHeight="1"/>
    <row r="27797" ht="15" customHeight="1"/>
    <row r="27798" ht="15" customHeight="1"/>
    <row r="27799" ht="15" customHeight="1"/>
    <row r="27800" ht="15" customHeight="1"/>
    <row r="27801" ht="15" customHeight="1"/>
    <row r="27802" ht="15" customHeight="1"/>
    <row r="27803" ht="15" customHeight="1"/>
    <row r="27804" ht="15" customHeight="1"/>
    <row r="27805" ht="15" customHeight="1"/>
    <row r="27806" ht="15" customHeight="1"/>
    <row r="27807" ht="15" customHeight="1"/>
    <row r="27808" ht="15" customHeight="1"/>
    <row r="27809" ht="15" customHeight="1"/>
    <row r="27810" ht="15" customHeight="1"/>
    <row r="27811" ht="15" customHeight="1"/>
    <row r="27812" ht="15" customHeight="1"/>
    <row r="27813" ht="15" customHeight="1"/>
    <row r="27814" ht="15" customHeight="1"/>
    <row r="27815" ht="15" customHeight="1"/>
    <row r="27816" ht="15" customHeight="1"/>
    <row r="27817" ht="15" customHeight="1"/>
    <row r="27818" ht="15" customHeight="1"/>
    <row r="27819" ht="15" customHeight="1"/>
    <row r="27820" ht="15" customHeight="1"/>
    <row r="27821" ht="15" customHeight="1"/>
    <row r="27822" ht="15" customHeight="1"/>
    <row r="27823" ht="15" customHeight="1"/>
    <row r="27824" ht="15" customHeight="1"/>
    <row r="27825" ht="15" customHeight="1"/>
    <row r="27826" ht="15" customHeight="1"/>
    <row r="27827" ht="15" customHeight="1"/>
    <row r="27828" ht="15" customHeight="1"/>
    <row r="27829" ht="15" customHeight="1"/>
    <row r="27830" ht="15" customHeight="1"/>
    <row r="27831" ht="15" customHeight="1"/>
    <row r="27832" ht="15" customHeight="1"/>
    <row r="27833" ht="15" customHeight="1"/>
    <row r="27834" ht="15" customHeight="1"/>
    <row r="27835" ht="15" customHeight="1"/>
    <row r="27836" ht="15" customHeight="1"/>
    <row r="27837" ht="15" customHeight="1"/>
    <row r="27838" ht="15" customHeight="1"/>
    <row r="27839" ht="15" customHeight="1"/>
    <row r="27840" ht="15" customHeight="1"/>
    <row r="27841" ht="15" customHeight="1"/>
    <row r="27842" ht="15" customHeight="1"/>
    <row r="27843" ht="15" customHeight="1"/>
    <row r="27844" ht="15" customHeight="1"/>
    <row r="27845" ht="15" customHeight="1"/>
    <row r="27846" ht="15" customHeight="1"/>
    <row r="27847" ht="15" customHeight="1"/>
    <row r="27848" ht="15" customHeight="1"/>
    <row r="27849" ht="15" customHeight="1"/>
    <row r="27850" ht="15" customHeight="1"/>
    <row r="27851" ht="15" customHeight="1"/>
    <row r="27852" ht="15" customHeight="1"/>
    <row r="27853" ht="15" customHeight="1"/>
    <row r="27854" ht="15" customHeight="1"/>
    <row r="27855" ht="15" customHeight="1"/>
    <row r="27856" ht="15" customHeight="1"/>
    <row r="27857" ht="15" customHeight="1"/>
    <row r="27858" ht="15" customHeight="1"/>
    <row r="27859" ht="15" customHeight="1"/>
    <row r="27860" ht="15" customHeight="1"/>
    <row r="27861" ht="15" customHeight="1"/>
    <row r="27862" ht="15" customHeight="1"/>
    <row r="27863" ht="15" customHeight="1"/>
    <row r="27864" ht="15" customHeight="1"/>
    <row r="27865" ht="15" customHeight="1"/>
    <row r="27866" ht="15" customHeight="1"/>
    <row r="27867" ht="15" customHeight="1"/>
    <row r="27868" ht="15" customHeight="1"/>
    <row r="27869" ht="15" customHeight="1"/>
    <row r="27870" ht="15" customHeight="1"/>
    <row r="27871" ht="15" customHeight="1"/>
    <row r="27872" ht="15" customHeight="1"/>
    <row r="27873" ht="15" customHeight="1"/>
    <row r="27874" ht="15" customHeight="1"/>
    <row r="27875" ht="15" customHeight="1"/>
    <row r="27876" ht="15" customHeight="1"/>
    <row r="27877" ht="15" customHeight="1"/>
    <row r="27878" ht="15" customHeight="1"/>
    <row r="27879" ht="15" customHeight="1"/>
    <row r="27880" ht="15" customHeight="1"/>
    <row r="27881" ht="15" customHeight="1"/>
    <row r="27882" ht="15" customHeight="1"/>
    <row r="27883" ht="15" customHeight="1"/>
    <row r="27884" ht="15" customHeight="1"/>
    <row r="27885" ht="15" customHeight="1"/>
    <row r="27886" ht="15" customHeight="1"/>
    <row r="27887" ht="15" customHeight="1"/>
    <row r="27888" ht="15" customHeight="1"/>
    <row r="27889" ht="15" customHeight="1"/>
    <row r="27890" ht="15" customHeight="1"/>
    <row r="27891" ht="15" customHeight="1"/>
    <row r="27892" ht="15" customHeight="1"/>
    <row r="27893" ht="15" customHeight="1"/>
    <row r="27894" ht="15" customHeight="1"/>
    <row r="27895" ht="15" customHeight="1"/>
    <row r="27896" ht="15" customHeight="1"/>
    <row r="27897" ht="15" customHeight="1"/>
    <row r="27898" ht="15" customHeight="1"/>
    <row r="27899" ht="15" customHeight="1"/>
    <row r="27900" ht="15" customHeight="1"/>
    <row r="27901" ht="15" customHeight="1"/>
    <row r="27902" ht="15" customHeight="1"/>
    <row r="27903" ht="15" customHeight="1"/>
    <row r="27904" ht="15" customHeight="1"/>
    <row r="27905" ht="15" customHeight="1"/>
    <row r="27906" ht="15" customHeight="1"/>
    <row r="27907" ht="15" customHeight="1"/>
    <row r="27908" ht="15" customHeight="1"/>
    <row r="27909" ht="15" customHeight="1"/>
    <row r="27910" ht="15" customHeight="1"/>
    <row r="27911" ht="15" customHeight="1"/>
    <row r="27912" ht="15" customHeight="1"/>
    <row r="27913" ht="15" customHeight="1"/>
    <row r="27914" ht="15" customHeight="1"/>
    <row r="27915" ht="15" customHeight="1"/>
    <row r="27916" ht="15" customHeight="1"/>
    <row r="27917" ht="15" customHeight="1"/>
    <row r="27918" ht="15" customHeight="1"/>
    <row r="27919" ht="15" customHeight="1"/>
    <row r="27920" ht="15" customHeight="1"/>
    <row r="27921" ht="15" customHeight="1"/>
    <row r="27922" ht="15" customHeight="1"/>
    <row r="27923" ht="15" customHeight="1"/>
    <row r="27924" ht="15" customHeight="1"/>
    <row r="27925" ht="15" customHeight="1"/>
    <row r="27926" ht="15" customHeight="1"/>
    <row r="27927" ht="15" customHeight="1"/>
    <row r="27928" ht="15" customHeight="1"/>
    <row r="27929" ht="15" customHeight="1"/>
    <row r="27930" ht="15" customHeight="1"/>
    <row r="27931" ht="15" customHeight="1"/>
    <row r="27932" ht="15" customHeight="1"/>
    <row r="27933" ht="15" customHeight="1"/>
    <row r="27934" ht="15" customHeight="1"/>
    <row r="27935" ht="15" customHeight="1"/>
    <row r="27936" ht="15" customHeight="1"/>
    <row r="27937" ht="15" customHeight="1"/>
    <row r="27938" ht="15" customHeight="1"/>
    <row r="27939" ht="15" customHeight="1"/>
    <row r="27940" ht="15" customHeight="1"/>
    <row r="27941" ht="15" customHeight="1"/>
    <row r="27942" ht="15" customHeight="1"/>
    <row r="27943" ht="15" customHeight="1"/>
    <row r="27944" ht="15" customHeight="1"/>
    <row r="27945" ht="15" customHeight="1"/>
    <row r="27946" ht="15" customHeight="1"/>
    <row r="27947" ht="15" customHeight="1"/>
    <row r="27948" ht="15" customHeight="1"/>
    <row r="27949" ht="15" customHeight="1"/>
    <row r="27950" ht="15" customHeight="1"/>
    <row r="27951" ht="15" customHeight="1"/>
    <row r="27952" ht="15" customHeight="1"/>
    <row r="27953" ht="15" customHeight="1"/>
    <row r="27954" ht="15" customHeight="1"/>
    <row r="27955" ht="15" customHeight="1"/>
    <row r="27956" ht="15" customHeight="1"/>
    <row r="27957" ht="15" customHeight="1"/>
    <row r="27958" ht="15" customHeight="1"/>
    <row r="27959" ht="15" customHeight="1"/>
    <row r="27960" ht="15" customHeight="1"/>
    <row r="27961" ht="15" customHeight="1"/>
    <row r="27962" ht="15" customHeight="1"/>
    <row r="27963" ht="15" customHeight="1"/>
    <row r="27964" ht="15" customHeight="1"/>
    <row r="27965" ht="15" customHeight="1"/>
    <row r="27966" ht="15" customHeight="1"/>
    <row r="27967" ht="15" customHeight="1"/>
    <row r="27968" ht="15" customHeight="1"/>
    <row r="27969" ht="15" customHeight="1"/>
    <row r="27970" ht="15" customHeight="1"/>
    <row r="27971" ht="15" customHeight="1"/>
    <row r="27972" ht="15" customHeight="1"/>
    <row r="27973" ht="15" customHeight="1"/>
    <row r="27974" ht="15" customHeight="1"/>
    <row r="27975" ht="15" customHeight="1"/>
    <row r="27976" ht="15" customHeight="1"/>
    <row r="27977" ht="15" customHeight="1"/>
    <row r="27978" ht="15" customHeight="1"/>
    <row r="27979" ht="15" customHeight="1"/>
    <row r="27980" ht="15" customHeight="1"/>
    <row r="27981" ht="15" customHeight="1"/>
    <row r="27982" ht="15" customHeight="1"/>
    <row r="27983" ht="15" customHeight="1"/>
    <row r="27984" ht="15" customHeight="1"/>
    <row r="27985" ht="15" customHeight="1"/>
    <row r="27986" ht="15" customHeight="1"/>
    <row r="27987" ht="15" customHeight="1"/>
    <row r="27988" ht="15" customHeight="1"/>
    <row r="27989" ht="15" customHeight="1"/>
    <row r="27990" ht="15" customHeight="1"/>
    <row r="27991" ht="15" customHeight="1"/>
    <row r="27992" ht="15" customHeight="1"/>
    <row r="27993" ht="15" customHeight="1"/>
    <row r="27994" ht="15" customHeight="1"/>
    <row r="27995" ht="15" customHeight="1"/>
    <row r="27996" ht="15" customHeight="1"/>
    <row r="27997" ht="15" customHeight="1"/>
    <row r="27998" ht="15" customHeight="1"/>
    <row r="27999" ht="15" customHeight="1"/>
    <row r="28000" ht="15" customHeight="1"/>
    <row r="28001" ht="15" customHeight="1"/>
    <row r="28002" ht="15" customHeight="1"/>
    <row r="28003" ht="15" customHeight="1"/>
    <row r="28004" ht="15" customHeight="1"/>
    <row r="28005" ht="15" customHeight="1"/>
    <row r="28006" ht="15" customHeight="1"/>
    <row r="28007" ht="15" customHeight="1"/>
    <row r="28008" ht="15" customHeight="1"/>
    <row r="28009" ht="15" customHeight="1"/>
    <row r="28010" ht="15" customHeight="1"/>
    <row r="28011" ht="15" customHeight="1"/>
    <row r="28012" ht="15" customHeight="1"/>
    <row r="28013" ht="15" customHeight="1"/>
    <row r="28014" ht="15" customHeight="1"/>
    <row r="28015" ht="15" customHeight="1"/>
    <row r="28016" ht="15" customHeight="1"/>
    <row r="28017" ht="15" customHeight="1"/>
    <row r="28018" ht="15" customHeight="1"/>
    <row r="28019" ht="15" customHeight="1"/>
    <row r="28020" ht="15" customHeight="1"/>
    <row r="28021" ht="15" customHeight="1"/>
    <row r="28022" ht="15" customHeight="1"/>
    <row r="28023" ht="15" customHeight="1"/>
    <row r="28024" ht="15" customHeight="1"/>
    <row r="28025" ht="15" customHeight="1"/>
    <row r="28026" ht="15" customHeight="1"/>
    <row r="28027" ht="15" customHeight="1"/>
    <row r="28028" ht="15" customHeight="1"/>
    <row r="28029" ht="15" customHeight="1"/>
    <row r="28030" ht="15" customHeight="1"/>
    <row r="28031" ht="15" customHeight="1"/>
    <row r="28032" ht="15" customHeight="1"/>
    <row r="28033" ht="15" customHeight="1"/>
    <row r="28034" ht="15" customHeight="1"/>
    <row r="28035" ht="15" customHeight="1"/>
    <row r="28036" ht="15" customHeight="1"/>
    <row r="28037" ht="15" customHeight="1"/>
    <row r="28038" ht="15" customHeight="1"/>
    <row r="28039" ht="15" customHeight="1"/>
    <row r="28040" ht="15" customHeight="1"/>
    <row r="28041" ht="15" customHeight="1"/>
    <row r="28042" ht="15" customHeight="1"/>
    <row r="28043" ht="15" customHeight="1"/>
    <row r="28044" ht="15" customHeight="1"/>
    <row r="28045" ht="15" customHeight="1"/>
    <row r="28046" ht="15" customHeight="1"/>
    <row r="28047" ht="15" customHeight="1"/>
    <row r="28048" ht="15" customHeight="1"/>
    <row r="28049" ht="15" customHeight="1"/>
    <row r="28050" ht="15" customHeight="1"/>
    <row r="28051" ht="15" customHeight="1"/>
    <row r="28052" ht="15" customHeight="1"/>
    <row r="28053" ht="15" customHeight="1"/>
    <row r="28054" ht="15" customHeight="1"/>
    <row r="28055" ht="15" customHeight="1"/>
    <row r="28056" ht="15" customHeight="1"/>
    <row r="28057" ht="15" customHeight="1"/>
    <row r="28058" ht="15" customHeight="1"/>
    <row r="28059" ht="15" customHeight="1"/>
    <row r="28060" ht="15" customHeight="1"/>
    <row r="28061" ht="15" customHeight="1"/>
    <row r="28062" ht="15" customHeight="1"/>
    <row r="28063" ht="15" customHeight="1"/>
    <row r="28064" ht="15" customHeight="1"/>
    <row r="28065" ht="15" customHeight="1"/>
    <row r="28066" ht="15" customHeight="1"/>
    <row r="28067" ht="15" customHeight="1"/>
    <row r="28068" ht="15" customHeight="1"/>
    <row r="28069" ht="15" customHeight="1"/>
    <row r="28070" ht="15" customHeight="1"/>
    <row r="28071" ht="15" customHeight="1"/>
    <row r="28072" ht="15" customHeight="1"/>
    <row r="28073" ht="15" customHeight="1"/>
    <row r="28074" ht="15" customHeight="1"/>
    <row r="28075" ht="15" customHeight="1"/>
    <row r="28076" ht="15" customHeight="1"/>
    <row r="28077" ht="15" customHeight="1"/>
    <row r="28078" ht="15" customHeight="1"/>
    <row r="28079" ht="15" customHeight="1"/>
    <row r="28080" ht="15" customHeight="1"/>
    <row r="28081" ht="15" customHeight="1"/>
    <row r="28082" ht="15" customHeight="1"/>
    <row r="28083" ht="15" customHeight="1"/>
    <row r="28084" ht="15" customHeight="1"/>
    <row r="28085" ht="15" customHeight="1"/>
    <row r="28086" ht="15" customHeight="1"/>
    <row r="28087" ht="15" customHeight="1"/>
    <row r="28088" ht="15" customHeight="1"/>
    <row r="28089" ht="15" customHeight="1"/>
    <row r="28090" ht="15" customHeight="1"/>
    <row r="28091" ht="15" customHeight="1"/>
    <row r="28092" ht="15" customHeight="1"/>
    <row r="28093" ht="15" customHeight="1"/>
    <row r="28094" ht="15" customHeight="1"/>
    <row r="28095" ht="15" customHeight="1"/>
    <row r="28096" ht="15" customHeight="1"/>
    <row r="28097" ht="15" customHeight="1"/>
    <row r="28098" ht="15" customHeight="1"/>
    <row r="28099" ht="15" customHeight="1"/>
    <row r="28100" ht="15" customHeight="1"/>
    <row r="28101" ht="15" customHeight="1"/>
    <row r="28102" ht="15" customHeight="1"/>
    <row r="28103" ht="15" customHeight="1"/>
    <row r="28104" ht="15" customHeight="1"/>
    <row r="28105" ht="15" customHeight="1"/>
    <row r="28106" ht="15" customHeight="1"/>
    <row r="28107" ht="15" customHeight="1"/>
    <row r="28108" ht="15" customHeight="1"/>
    <row r="28109" ht="15" customHeight="1"/>
    <row r="28110" ht="15" customHeight="1"/>
    <row r="28111" ht="15" customHeight="1"/>
    <row r="28112" ht="15" customHeight="1"/>
    <row r="28113" ht="15" customHeight="1"/>
    <row r="28114" ht="15" customHeight="1"/>
    <row r="28115" ht="15" customHeight="1"/>
    <row r="28116" ht="15" customHeight="1"/>
    <row r="28117" ht="15" customHeight="1"/>
    <row r="28118" ht="15" customHeight="1"/>
    <row r="28119" ht="15" customHeight="1"/>
    <row r="28120" ht="15" customHeight="1"/>
    <row r="28121" ht="15" customHeight="1"/>
    <row r="28122" ht="15" customHeight="1"/>
    <row r="28123" ht="15" customHeight="1"/>
    <row r="28124" ht="15" customHeight="1"/>
    <row r="28125" ht="15" customHeight="1"/>
    <row r="28126" ht="15" customHeight="1"/>
    <row r="28127" ht="15" customHeight="1"/>
    <row r="28128" ht="15" customHeight="1"/>
    <row r="28129" ht="15" customHeight="1"/>
    <row r="28130" ht="15" customHeight="1"/>
    <row r="28131" ht="15" customHeight="1"/>
    <row r="28132" ht="15" customHeight="1"/>
    <row r="28133" ht="15" customHeight="1"/>
    <row r="28134" ht="15" customHeight="1"/>
    <row r="28135" ht="15" customHeight="1"/>
    <row r="28136" ht="15" customHeight="1"/>
    <row r="28137" ht="15" customHeight="1"/>
    <row r="28138" ht="15" customHeight="1"/>
    <row r="28139" ht="15" customHeight="1"/>
    <row r="28140" ht="15" customHeight="1"/>
    <row r="28141" ht="15" customHeight="1"/>
    <row r="28142" ht="15" customHeight="1"/>
    <row r="28143" ht="15" customHeight="1"/>
    <row r="28144" ht="15" customHeight="1"/>
    <row r="28145" ht="15" customHeight="1"/>
    <row r="28146" ht="15" customHeight="1"/>
    <row r="28147" ht="15" customHeight="1"/>
    <row r="28148" ht="15" customHeight="1"/>
    <row r="28149" ht="15" customHeight="1"/>
    <row r="28150" ht="15" customHeight="1"/>
    <row r="28151" ht="15" customHeight="1"/>
    <row r="28152" ht="15" customHeight="1"/>
    <row r="28153" ht="15" customHeight="1"/>
    <row r="28154" ht="15" customHeight="1"/>
    <row r="28155" ht="15" customHeight="1"/>
    <row r="28156" ht="15" customHeight="1"/>
    <row r="28157" ht="15" customHeight="1"/>
    <row r="28158" ht="15" customHeight="1"/>
    <row r="28159" ht="15" customHeight="1"/>
    <row r="28160" ht="15" customHeight="1"/>
    <row r="28161" ht="15" customHeight="1"/>
    <row r="28162" ht="15" customHeight="1"/>
    <row r="28163" ht="15" customHeight="1"/>
    <row r="28164" ht="15" customHeight="1"/>
    <row r="28165" ht="15" customHeight="1"/>
    <row r="28166" ht="15" customHeight="1"/>
    <row r="28167" ht="15" customHeight="1"/>
    <row r="28168" ht="15" customHeight="1"/>
    <row r="28169" ht="15" customHeight="1"/>
    <row r="28170" ht="15" customHeight="1"/>
    <row r="28171" ht="15" customHeight="1"/>
    <row r="28172" ht="15" customHeight="1"/>
    <row r="28173" ht="15" customHeight="1"/>
    <row r="28174" ht="15" customHeight="1"/>
    <row r="28175" ht="15" customHeight="1"/>
    <row r="28176" ht="15" customHeight="1"/>
    <row r="28177" ht="15" customHeight="1"/>
    <row r="28178" ht="15" customHeight="1"/>
    <row r="28179" ht="15" customHeight="1"/>
    <row r="28180" ht="15" customHeight="1"/>
    <row r="28181" ht="15" customHeight="1"/>
    <row r="28182" ht="15" customHeight="1"/>
    <row r="28183" ht="15" customHeight="1"/>
    <row r="28184" ht="15" customHeight="1"/>
    <row r="28185" ht="15" customHeight="1"/>
    <row r="28186" ht="15" customHeight="1"/>
    <row r="28187" ht="15" customHeight="1"/>
    <row r="28188" ht="15" customHeight="1"/>
    <row r="28189" ht="15" customHeight="1"/>
    <row r="28190" ht="15" customHeight="1"/>
    <row r="28191" ht="15" customHeight="1"/>
    <row r="28192" ht="15" customHeight="1"/>
    <row r="28193" ht="15" customHeight="1"/>
    <row r="28194" ht="15" customHeight="1"/>
    <row r="28195" ht="15" customHeight="1"/>
    <row r="28196" ht="15" customHeight="1"/>
    <row r="28197" ht="15" customHeight="1"/>
    <row r="28198" ht="15" customHeight="1"/>
    <row r="28199" ht="15" customHeight="1"/>
    <row r="28200" ht="15" customHeight="1"/>
    <row r="28201" ht="15" customHeight="1"/>
    <row r="28202" ht="15" customHeight="1"/>
    <row r="28203" ht="15" customHeight="1"/>
    <row r="28204" ht="15" customHeight="1"/>
    <row r="28205" ht="15" customHeight="1"/>
    <row r="28206" ht="15" customHeight="1"/>
    <row r="28207" ht="15" customHeight="1"/>
    <row r="28208" ht="15" customHeight="1"/>
    <row r="28209" ht="15" customHeight="1"/>
    <row r="28210" ht="15" customHeight="1"/>
    <row r="28211" ht="15" customHeight="1"/>
    <row r="28212" ht="15" customHeight="1"/>
    <row r="28213" ht="15" customHeight="1"/>
    <row r="28214" ht="15" customHeight="1"/>
    <row r="28215" ht="15" customHeight="1"/>
    <row r="28216" ht="15" customHeight="1"/>
    <row r="28217" ht="15" customHeight="1"/>
    <row r="28218" ht="15" customHeight="1"/>
    <row r="28219" ht="15" customHeight="1"/>
    <row r="28220" ht="15" customHeight="1"/>
    <row r="28221" ht="15" customHeight="1"/>
    <row r="28222" ht="15" customHeight="1"/>
    <row r="28223" ht="15" customHeight="1"/>
    <row r="28224" ht="15" customHeight="1"/>
    <row r="28225" ht="15" customHeight="1"/>
    <row r="28226" ht="15" customHeight="1"/>
    <row r="28227" ht="15" customHeight="1"/>
    <row r="28228" ht="15" customHeight="1"/>
    <row r="28229" ht="15" customHeight="1"/>
    <row r="28230" ht="15" customHeight="1"/>
    <row r="28231" ht="15" customHeight="1"/>
    <row r="28232" ht="15" customHeight="1"/>
    <row r="28233" ht="15" customHeight="1"/>
    <row r="28234" ht="15" customHeight="1"/>
    <row r="28235" ht="15" customHeight="1"/>
    <row r="28236" ht="15" customHeight="1"/>
    <row r="28237" ht="15" customHeight="1"/>
    <row r="28238" ht="15" customHeight="1"/>
    <row r="28239" ht="15" customHeight="1"/>
    <row r="28240" ht="15" customHeight="1"/>
    <row r="28241" ht="15" customHeight="1"/>
    <row r="28242" ht="15" customHeight="1"/>
    <row r="28243" ht="15" customHeight="1"/>
    <row r="28244" ht="15" customHeight="1"/>
    <row r="28245" ht="15" customHeight="1"/>
    <row r="28246" ht="15" customHeight="1"/>
    <row r="28247" ht="15" customHeight="1"/>
    <row r="28248" ht="15" customHeight="1"/>
    <row r="28249" ht="15" customHeight="1"/>
    <row r="28250" ht="15" customHeight="1"/>
    <row r="28251" ht="15" customHeight="1"/>
    <row r="28252" ht="15" customHeight="1"/>
    <row r="28253" ht="15" customHeight="1"/>
    <row r="28254" ht="15" customHeight="1"/>
    <row r="28255" ht="15" customHeight="1"/>
    <row r="28256" ht="15" customHeight="1"/>
    <row r="28257" ht="15" customHeight="1"/>
    <row r="28258" ht="15" customHeight="1"/>
    <row r="28259" ht="15" customHeight="1"/>
    <row r="28260" ht="15" customHeight="1"/>
    <row r="28261" ht="15" customHeight="1"/>
    <row r="28262" ht="15" customHeight="1"/>
    <row r="28263" ht="15" customHeight="1"/>
    <row r="28264" ht="15" customHeight="1"/>
    <row r="28265" ht="15" customHeight="1"/>
    <row r="28266" ht="15" customHeight="1"/>
    <row r="28267" ht="15" customHeight="1"/>
    <row r="28268" ht="15" customHeight="1"/>
    <row r="28269" ht="15" customHeight="1"/>
    <row r="28270" ht="15" customHeight="1"/>
    <row r="28271" ht="15" customHeight="1"/>
    <row r="28272" ht="15" customHeight="1"/>
    <row r="28273" ht="15" customHeight="1"/>
    <row r="28274" ht="15" customHeight="1"/>
    <row r="28275" ht="15" customHeight="1"/>
    <row r="28276" ht="15" customHeight="1"/>
    <row r="28277" ht="15" customHeight="1"/>
    <row r="28278" ht="15" customHeight="1"/>
    <row r="28279" ht="15" customHeight="1"/>
    <row r="28280" ht="15" customHeight="1"/>
    <row r="28281" ht="15" customHeight="1"/>
    <row r="28282" ht="15" customHeight="1"/>
    <row r="28283" ht="15" customHeight="1"/>
    <row r="28284" ht="15" customHeight="1"/>
    <row r="28285" ht="15" customHeight="1"/>
    <row r="28286" ht="15" customHeight="1"/>
    <row r="28287" ht="15" customHeight="1"/>
    <row r="28288" ht="15" customHeight="1"/>
    <row r="28289" ht="15" customHeight="1"/>
    <row r="28290" ht="15" customHeight="1"/>
    <row r="28291" ht="15" customHeight="1"/>
    <row r="28292" ht="15" customHeight="1"/>
    <row r="28293" ht="15" customHeight="1"/>
    <row r="28294" ht="15" customHeight="1"/>
    <row r="28295" ht="15" customHeight="1"/>
    <row r="28296" ht="15" customHeight="1"/>
    <row r="28297" ht="15" customHeight="1"/>
    <row r="28298" ht="15" customHeight="1"/>
    <row r="28299" ht="15" customHeight="1"/>
    <row r="28300" ht="15" customHeight="1"/>
    <row r="28301" ht="15" customHeight="1"/>
    <row r="28302" ht="15" customHeight="1"/>
    <row r="28303" ht="15" customHeight="1"/>
    <row r="28304" ht="15" customHeight="1"/>
    <row r="28305" ht="15" customHeight="1"/>
    <row r="28306" ht="15" customHeight="1"/>
    <row r="28307" ht="15" customHeight="1"/>
    <row r="28308" ht="15" customHeight="1"/>
    <row r="28309" ht="15" customHeight="1"/>
    <row r="28310" ht="15" customHeight="1"/>
    <row r="28311" ht="15" customHeight="1"/>
    <row r="28312" ht="15" customHeight="1"/>
    <row r="28313" ht="15" customHeight="1"/>
    <row r="28314" ht="15" customHeight="1"/>
    <row r="28315" ht="15" customHeight="1"/>
    <row r="28316" ht="15" customHeight="1"/>
    <row r="28317" ht="15" customHeight="1"/>
    <row r="28318" ht="15" customHeight="1"/>
    <row r="28319" ht="15" customHeight="1"/>
    <row r="28320" ht="15" customHeight="1"/>
    <row r="28321" ht="15" customHeight="1"/>
    <row r="28322" ht="15" customHeight="1"/>
    <row r="28323" ht="15" customHeight="1"/>
    <row r="28324" ht="15" customHeight="1"/>
    <row r="28325" ht="15" customHeight="1"/>
    <row r="28326" ht="15" customHeight="1"/>
    <row r="28327" ht="15" customHeight="1"/>
    <row r="28328" ht="15" customHeight="1"/>
    <row r="28329" ht="15" customHeight="1"/>
    <row r="28330" ht="15" customHeight="1"/>
    <row r="28331" ht="15" customHeight="1"/>
    <row r="28332" ht="15" customHeight="1"/>
    <row r="28333" ht="15" customHeight="1"/>
    <row r="28334" ht="15" customHeight="1"/>
    <row r="28335" ht="15" customHeight="1"/>
    <row r="28336" ht="15" customHeight="1"/>
    <row r="28337" ht="15" customHeight="1"/>
    <row r="28338" ht="15" customHeight="1"/>
    <row r="28339" ht="15" customHeight="1"/>
    <row r="28340" ht="15" customHeight="1"/>
    <row r="28341" ht="15" customHeight="1"/>
    <row r="28342" ht="15" customHeight="1"/>
    <row r="28343" ht="15" customHeight="1"/>
    <row r="28344" ht="15" customHeight="1"/>
    <row r="28345" ht="15" customHeight="1"/>
    <row r="28346" ht="15" customHeight="1"/>
    <row r="28347" ht="15" customHeight="1"/>
    <row r="28348" ht="15" customHeight="1"/>
    <row r="28349" ht="15" customHeight="1"/>
    <row r="28350" ht="15" customHeight="1"/>
    <row r="28351" ht="15" customHeight="1"/>
    <row r="28352" ht="15" customHeight="1"/>
    <row r="28353" ht="15" customHeight="1"/>
    <row r="28354" ht="15" customHeight="1"/>
    <row r="28355" ht="15" customHeight="1"/>
    <row r="28356" ht="15" customHeight="1"/>
    <row r="28357" ht="15" customHeight="1"/>
    <row r="28358" ht="15" customHeight="1"/>
    <row r="28359" ht="15" customHeight="1"/>
    <row r="28360" ht="15" customHeight="1"/>
    <row r="28361" ht="15" customHeight="1"/>
    <row r="28362" ht="15" customHeight="1"/>
    <row r="28363" ht="15" customHeight="1"/>
    <row r="28364" ht="15" customHeight="1"/>
    <row r="28365" ht="15" customHeight="1"/>
    <row r="28366" ht="15" customHeight="1"/>
    <row r="28367" ht="15" customHeight="1"/>
    <row r="28368" ht="15" customHeight="1"/>
    <row r="28369" ht="15" customHeight="1"/>
    <row r="28370" ht="15" customHeight="1"/>
    <row r="28371" ht="15" customHeight="1"/>
    <row r="28372" ht="15" customHeight="1"/>
    <row r="28373" ht="15" customHeight="1"/>
    <row r="28374" ht="15" customHeight="1"/>
    <row r="28375" ht="15" customHeight="1"/>
    <row r="28376" ht="15" customHeight="1"/>
    <row r="28377" ht="15" customHeight="1"/>
    <row r="28378" ht="15" customHeight="1"/>
    <row r="28379" ht="15" customHeight="1"/>
    <row r="28380" ht="15" customHeight="1"/>
    <row r="28381" ht="15" customHeight="1"/>
    <row r="28382" ht="15" customHeight="1"/>
    <row r="28383" ht="15" customHeight="1"/>
    <row r="28384" ht="15" customHeight="1"/>
    <row r="28385" ht="15" customHeight="1"/>
    <row r="28386" ht="15" customHeight="1"/>
    <row r="28387" ht="15" customHeight="1"/>
    <row r="28388" ht="15" customHeight="1"/>
    <row r="28389" ht="15" customHeight="1"/>
    <row r="28390" ht="15" customHeight="1"/>
    <row r="28391" ht="15" customHeight="1"/>
    <row r="28392" ht="15" customHeight="1"/>
    <row r="28393" ht="15" customHeight="1"/>
    <row r="28394" ht="15" customHeight="1"/>
    <row r="28395" ht="15" customHeight="1"/>
    <row r="28396" ht="15" customHeight="1"/>
    <row r="28397" ht="15" customHeight="1"/>
    <row r="28398" ht="15" customHeight="1"/>
    <row r="28399" ht="15" customHeight="1"/>
    <row r="28400" ht="15" customHeight="1"/>
    <row r="28401" ht="15" customHeight="1"/>
    <row r="28402" ht="15" customHeight="1"/>
    <row r="28403" ht="15" customHeight="1"/>
    <row r="28404" ht="15" customHeight="1"/>
    <row r="28405" ht="15" customHeight="1"/>
    <row r="28406" ht="15" customHeight="1"/>
    <row r="28407" ht="15" customHeight="1"/>
    <row r="28408" ht="15" customHeight="1"/>
    <row r="28409" ht="15" customHeight="1"/>
    <row r="28410" ht="15" customHeight="1"/>
    <row r="28411" ht="15" customHeight="1"/>
    <row r="28412" ht="15" customHeight="1"/>
    <row r="28413" ht="15" customHeight="1"/>
    <row r="28414" ht="15" customHeight="1"/>
    <row r="28415" ht="15" customHeight="1"/>
    <row r="28416" ht="15" customHeight="1"/>
    <row r="28417" ht="15" customHeight="1"/>
    <row r="28418" ht="15" customHeight="1"/>
    <row r="28419" ht="15" customHeight="1"/>
    <row r="28420" ht="15" customHeight="1"/>
    <row r="28421" ht="15" customHeight="1"/>
    <row r="28422" ht="15" customHeight="1"/>
    <row r="28423" ht="15" customHeight="1"/>
    <row r="28424" ht="15" customHeight="1"/>
    <row r="28425" ht="15" customHeight="1"/>
    <row r="28426" ht="15" customHeight="1"/>
    <row r="28427" ht="15" customHeight="1"/>
    <row r="28428" ht="15" customHeight="1"/>
    <row r="28429" ht="15" customHeight="1"/>
    <row r="28430" ht="15" customHeight="1"/>
    <row r="28431" ht="15" customHeight="1"/>
    <row r="28432" ht="15" customHeight="1"/>
    <row r="28433" ht="15" customHeight="1"/>
    <row r="28434" ht="15" customHeight="1"/>
    <row r="28435" ht="15" customHeight="1"/>
    <row r="28436" ht="15" customHeight="1"/>
    <row r="28437" ht="15" customHeight="1"/>
    <row r="28438" ht="15" customHeight="1"/>
    <row r="28439" ht="15" customHeight="1"/>
    <row r="28440" ht="15" customHeight="1"/>
    <row r="28441" ht="15" customHeight="1"/>
    <row r="28442" ht="15" customHeight="1"/>
    <row r="28443" ht="15" customHeight="1"/>
    <row r="28444" ht="15" customHeight="1"/>
    <row r="28445" ht="15" customHeight="1"/>
    <row r="28446" ht="15" customHeight="1"/>
    <row r="28447" ht="15" customHeight="1"/>
    <row r="28448" ht="15" customHeight="1"/>
    <row r="28449" ht="15" customHeight="1"/>
    <row r="28450" ht="15" customHeight="1"/>
    <row r="28451" ht="15" customHeight="1"/>
    <row r="28452" ht="15" customHeight="1"/>
    <row r="28453" ht="15" customHeight="1"/>
    <row r="28454" ht="15" customHeight="1"/>
    <row r="28455" ht="15" customHeight="1"/>
    <row r="28456" ht="15" customHeight="1"/>
    <row r="28457" ht="15" customHeight="1"/>
    <row r="28458" ht="15" customHeight="1"/>
    <row r="28459" ht="15" customHeight="1"/>
    <row r="28460" ht="15" customHeight="1"/>
    <row r="28461" ht="15" customHeight="1"/>
    <row r="28462" ht="15" customHeight="1"/>
    <row r="28463" ht="15" customHeight="1"/>
    <row r="28464" ht="15" customHeight="1"/>
    <row r="28465" ht="15" customHeight="1"/>
    <row r="28466" ht="15" customHeight="1"/>
    <row r="28467" ht="15" customHeight="1"/>
    <row r="28468" ht="15" customHeight="1"/>
    <row r="28469" ht="15" customHeight="1"/>
    <row r="28470" ht="15" customHeight="1"/>
    <row r="28471" ht="15" customHeight="1"/>
    <row r="28472" ht="15" customHeight="1"/>
    <row r="28473" ht="15" customHeight="1"/>
    <row r="28474" ht="15" customHeight="1"/>
    <row r="28475" ht="15" customHeight="1"/>
    <row r="28476" ht="15" customHeight="1"/>
    <row r="28477" ht="15" customHeight="1"/>
    <row r="28478" ht="15" customHeight="1"/>
    <row r="28479" ht="15" customHeight="1"/>
    <row r="28480" ht="15" customHeight="1"/>
    <row r="28481" ht="15" customHeight="1"/>
    <row r="28482" ht="15" customHeight="1"/>
    <row r="28483" ht="15" customHeight="1"/>
    <row r="28484" ht="15" customHeight="1"/>
    <row r="28485" ht="15" customHeight="1"/>
    <row r="28486" ht="15" customHeight="1"/>
    <row r="28487" ht="15" customHeight="1"/>
    <row r="28488" ht="15" customHeight="1"/>
    <row r="28489" ht="15" customHeight="1"/>
    <row r="28490" ht="15" customHeight="1"/>
    <row r="28491" ht="15" customHeight="1"/>
    <row r="28492" ht="15" customHeight="1"/>
    <row r="28493" ht="15" customHeight="1"/>
    <row r="28494" ht="15" customHeight="1"/>
    <row r="28495" ht="15" customHeight="1"/>
    <row r="28496" ht="15" customHeight="1"/>
    <row r="28497" ht="15" customHeight="1"/>
    <row r="28498" ht="15" customHeight="1"/>
    <row r="28499" ht="15" customHeight="1"/>
    <row r="28500" ht="15" customHeight="1"/>
    <row r="28501" ht="15" customHeight="1"/>
    <row r="28502" ht="15" customHeight="1"/>
    <row r="28503" ht="15" customHeight="1"/>
    <row r="28504" ht="15" customHeight="1"/>
    <row r="28505" ht="15" customHeight="1"/>
    <row r="28506" ht="15" customHeight="1"/>
    <row r="28507" ht="15" customHeight="1"/>
    <row r="28508" ht="15" customHeight="1"/>
    <row r="28509" ht="15" customHeight="1"/>
    <row r="28510" ht="15" customHeight="1"/>
    <row r="28511" ht="15" customHeight="1"/>
    <row r="28512" ht="15" customHeight="1"/>
    <row r="28513" ht="15" customHeight="1"/>
    <row r="28514" ht="15" customHeight="1"/>
    <row r="28515" ht="15" customHeight="1"/>
    <row r="28516" ht="15" customHeight="1"/>
    <row r="28517" ht="15" customHeight="1"/>
    <row r="28518" ht="15" customHeight="1"/>
    <row r="28519" ht="15" customHeight="1"/>
    <row r="28520" ht="15" customHeight="1"/>
    <row r="28521" ht="15" customHeight="1"/>
    <row r="28522" ht="15" customHeight="1"/>
    <row r="28523" ht="15" customHeight="1"/>
    <row r="28524" ht="15" customHeight="1"/>
    <row r="28525" ht="15" customHeight="1"/>
    <row r="28526" ht="15" customHeight="1"/>
    <row r="28527" ht="15" customHeight="1"/>
    <row r="28528" ht="15" customHeight="1"/>
    <row r="28529" ht="15" customHeight="1"/>
    <row r="28530" ht="15" customHeight="1"/>
    <row r="28531" ht="15" customHeight="1"/>
    <row r="28532" ht="15" customHeight="1"/>
    <row r="28533" ht="15" customHeight="1"/>
    <row r="28534" ht="15" customHeight="1"/>
    <row r="28535" ht="15" customHeight="1"/>
    <row r="28536" ht="15" customHeight="1"/>
    <row r="28537" ht="15" customHeight="1"/>
    <row r="28538" ht="15" customHeight="1"/>
    <row r="28539" ht="15" customHeight="1"/>
    <row r="28540" ht="15" customHeight="1"/>
    <row r="28541" ht="15" customHeight="1"/>
    <row r="28542" ht="15" customHeight="1"/>
    <row r="28543" ht="15" customHeight="1"/>
    <row r="28544" ht="15" customHeight="1"/>
    <row r="28545" ht="15" customHeight="1"/>
    <row r="28546" ht="15" customHeight="1"/>
    <row r="28547" ht="15" customHeight="1"/>
    <row r="28548" ht="15" customHeight="1"/>
    <row r="28549" ht="15" customHeight="1"/>
    <row r="28550" ht="15" customHeight="1"/>
    <row r="28551" ht="15" customHeight="1"/>
    <row r="28552" ht="15" customHeight="1"/>
    <row r="28553" ht="15" customHeight="1"/>
    <row r="28554" ht="15" customHeight="1"/>
    <row r="28555" ht="15" customHeight="1"/>
    <row r="28556" ht="15" customHeight="1"/>
    <row r="28557" ht="15" customHeight="1"/>
    <row r="28558" ht="15" customHeight="1"/>
    <row r="28559" ht="15" customHeight="1"/>
    <row r="28560" ht="15" customHeight="1"/>
    <row r="28561" ht="15" customHeight="1"/>
    <row r="28562" ht="15" customHeight="1"/>
    <row r="28563" ht="15" customHeight="1"/>
    <row r="28564" ht="15" customHeight="1"/>
    <row r="28565" ht="15" customHeight="1"/>
    <row r="28566" ht="15" customHeight="1"/>
    <row r="28567" ht="15" customHeight="1"/>
    <row r="28568" ht="15" customHeight="1"/>
    <row r="28569" ht="15" customHeight="1"/>
    <row r="28570" ht="15" customHeight="1"/>
    <row r="28571" ht="15" customHeight="1"/>
    <row r="28572" ht="15" customHeight="1"/>
    <row r="28573" ht="15" customHeight="1"/>
    <row r="28574" ht="15" customHeight="1"/>
    <row r="28575" ht="15" customHeight="1"/>
    <row r="28576" ht="15" customHeight="1"/>
    <row r="28577" ht="15" customHeight="1"/>
    <row r="28578" ht="15" customHeight="1"/>
    <row r="28579" ht="15" customHeight="1"/>
    <row r="28580" ht="15" customHeight="1"/>
    <row r="28581" ht="15" customHeight="1"/>
    <row r="28582" ht="15" customHeight="1"/>
    <row r="28583" ht="15" customHeight="1"/>
    <row r="28584" ht="15" customHeight="1"/>
    <row r="28585" ht="15" customHeight="1"/>
    <row r="28586" ht="15" customHeight="1"/>
    <row r="28587" ht="15" customHeight="1"/>
    <row r="28588" ht="15" customHeight="1"/>
    <row r="28589" ht="15" customHeight="1"/>
    <row r="28590" ht="15" customHeight="1"/>
    <row r="28591" ht="15" customHeight="1"/>
    <row r="28592" ht="15" customHeight="1"/>
    <row r="28593" ht="15" customHeight="1"/>
    <row r="28594" ht="15" customHeight="1"/>
    <row r="28595" ht="15" customHeight="1"/>
    <row r="28596" ht="15" customHeight="1"/>
    <row r="28597" ht="15" customHeight="1"/>
    <row r="28598" ht="15" customHeight="1"/>
    <row r="28599" ht="15" customHeight="1"/>
    <row r="28600" ht="15" customHeight="1"/>
    <row r="28601" ht="15" customHeight="1"/>
    <row r="28602" ht="15" customHeight="1"/>
    <row r="28603" ht="15" customHeight="1"/>
    <row r="28604" ht="15" customHeight="1"/>
    <row r="28605" ht="15" customHeight="1"/>
    <row r="28606" ht="15" customHeight="1"/>
    <row r="28607" ht="15" customHeight="1"/>
    <row r="28608" ht="15" customHeight="1"/>
    <row r="28609" ht="15" customHeight="1"/>
    <row r="28610" ht="15" customHeight="1"/>
    <row r="28611" ht="15" customHeight="1"/>
    <row r="28612" ht="15" customHeight="1"/>
    <row r="28613" ht="15" customHeight="1"/>
    <row r="28614" ht="15" customHeight="1"/>
    <row r="28615" ht="15" customHeight="1"/>
    <row r="28616" ht="15" customHeight="1"/>
    <row r="28617" ht="15" customHeight="1"/>
    <row r="28618" ht="15" customHeight="1"/>
    <row r="28619" ht="15" customHeight="1"/>
    <row r="28620" ht="15" customHeight="1"/>
    <row r="28621" ht="15" customHeight="1"/>
    <row r="28622" ht="15" customHeight="1"/>
    <row r="28623" ht="15" customHeight="1"/>
    <row r="28624" ht="15" customHeight="1"/>
    <row r="28625" ht="15" customHeight="1"/>
    <row r="28626" ht="15" customHeight="1"/>
    <row r="28627" ht="15" customHeight="1"/>
    <row r="28628" ht="15" customHeight="1"/>
    <row r="28629" ht="15" customHeight="1"/>
    <row r="28630" ht="15" customHeight="1"/>
    <row r="28631" ht="15" customHeight="1"/>
    <row r="28632" ht="15" customHeight="1"/>
    <row r="28633" ht="15" customHeight="1"/>
    <row r="28634" ht="15" customHeight="1"/>
    <row r="28635" ht="15" customHeight="1"/>
    <row r="28636" ht="15" customHeight="1"/>
    <row r="28637" ht="15" customHeight="1"/>
    <row r="28638" ht="15" customHeight="1"/>
    <row r="28639" ht="15" customHeight="1"/>
    <row r="28640" ht="15" customHeight="1"/>
    <row r="28641" ht="15" customHeight="1"/>
    <row r="28642" ht="15" customHeight="1"/>
    <row r="28643" ht="15" customHeight="1"/>
    <row r="28644" ht="15" customHeight="1"/>
    <row r="28645" ht="15" customHeight="1"/>
    <row r="28646" ht="15" customHeight="1"/>
    <row r="28647" ht="15" customHeight="1"/>
    <row r="28648" ht="15" customHeight="1"/>
    <row r="28649" ht="15" customHeight="1"/>
    <row r="28650" ht="15" customHeight="1"/>
    <row r="28651" ht="15" customHeight="1"/>
    <row r="28652" ht="15" customHeight="1"/>
    <row r="28653" ht="15" customHeight="1"/>
    <row r="28654" ht="15" customHeight="1"/>
    <row r="28655" ht="15" customHeight="1"/>
    <row r="28656" ht="15" customHeight="1"/>
    <row r="28657" ht="15" customHeight="1"/>
    <row r="28658" ht="15" customHeight="1"/>
    <row r="28659" ht="15" customHeight="1"/>
    <row r="28660" ht="15" customHeight="1"/>
    <row r="28661" ht="15" customHeight="1"/>
    <row r="28662" ht="15" customHeight="1"/>
    <row r="28663" ht="15" customHeight="1"/>
    <row r="28664" ht="15" customHeight="1"/>
    <row r="28665" ht="15" customHeight="1"/>
    <row r="28666" ht="15" customHeight="1"/>
    <row r="28667" ht="15" customHeight="1"/>
    <row r="28668" ht="15" customHeight="1"/>
    <row r="28669" ht="15" customHeight="1"/>
    <row r="28670" ht="15" customHeight="1"/>
    <row r="28671" ht="15" customHeight="1"/>
    <row r="28672" ht="15" customHeight="1"/>
    <row r="28673" ht="15" customHeight="1"/>
    <row r="28674" ht="15" customHeight="1"/>
    <row r="28675" ht="15" customHeight="1"/>
    <row r="28676" ht="15" customHeight="1"/>
    <row r="28677" ht="15" customHeight="1"/>
    <row r="28678" ht="15" customHeight="1"/>
    <row r="28679" ht="15" customHeight="1"/>
    <row r="28680" ht="15" customHeight="1"/>
    <row r="28681" ht="15" customHeight="1"/>
    <row r="28682" ht="15" customHeight="1"/>
    <row r="28683" ht="15" customHeight="1"/>
    <row r="28684" ht="15" customHeight="1"/>
    <row r="28685" ht="15" customHeight="1"/>
    <row r="28686" ht="15" customHeight="1"/>
    <row r="28687" ht="15" customHeight="1"/>
    <row r="28688" ht="15" customHeight="1"/>
    <row r="28689" ht="15" customHeight="1"/>
    <row r="28690" ht="15" customHeight="1"/>
    <row r="28691" ht="15" customHeight="1"/>
    <row r="28692" ht="15" customHeight="1"/>
    <row r="28693" ht="15" customHeight="1"/>
    <row r="28694" ht="15" customHeight="1"/>
    <row r="28695" ht="15" customHeight="1"/>
    <row r="28696" ht="15" customHeight="1"/>
    <row r="28697" ht="15" customHeight="1"/>
    <row r="28698" ht="15" customHeight="1"/>
    <row r="28699" ht="15" customHeight="1"/>
    <row r="28700" ht="15" customHeight="1"/>
    <row r="28701" ht="15" customHeight="1"/>
    <row r="28702" ht="15" customHeight="1"/>
    <row r="28703" ht="15" customHeight="1"/>
    <row r="28704" ht="15" customHeight="1"/>
    <row r="28705" ht="15" customHeight="1"/>
    <row r="28706" ht="15" customHeight="1"/>
    <row r="28707" ht="15" customHeight="1"/>
    <row r="28708" ht="15" customHeight="1"/>
    <row r="28709" ht="15" customHeight="1"/>
    <row r="28710" ht="15" customHeight="1"/>
    <row r="28711" ht="15" customHeight="1"/>
    <row r="28712" ht="15" customHeight="1"/>
    <row r="28713" ht="15" customHeight="1"/>
    <row r="28714" ht="15" customHeight="1"/>
    <row r="28715" ht="15" customHeight="1"/>
    <row r="28716" ht="15" customHeight="1"/>
    <row r="28717" ht="15" customHeight="1"/>
    <row r="28718" ht="15" customHeight="1"/>
    <row r="28719" ht="15" customHeight="1"/>
    <row r="28720" ht="15" customHeight="1"/>
    <row r="28721" ht="15" customHeight="1"/>
    <row r="28722" ht="15" customHeight="1"/>
    <row r="28723" ht="15" customHeight="1"/>
    <row r="28724" ht="15" customHeight="1"/>
    <row r="28725" ht="15" customHeight="1"/>
    <row r="28726" ht="15" customHeight="1"/>
    <row r="28727" ht="15" customHeight="1"/>
    <row r="28728" ht="15" customHeight="1"/>
    <row r="28729" ht="15" customHeight="1"/>
    <row r="28730" ht="15" customHeight="1"/>
    <row r="28731" ht="15" customHeight="1"/>
    <row r="28732" ht="15" customHeight="1"/>
    <row r="28733" ht="15" customHeight="1"/>
    <row r="28734" ht="15" customHeight="1"/>
    <row r="28735" ht="15" customHeight="1"/>
    <row r="28736" ht="15" customHeight="1"/>
    <row r="28737" ht="15" customHeight="1"/>
    <row r="28738" ht="15" customHeight="1"/>
    <row r="28739" ht="15" customHeight="1"/>
    <row r="28740" ht="15" customHeight="1"/>
    <row r="28741" ht="15" customHeight="1"/>
    <row r="28742" ht="15" customHeight="1"/>
    <row r="28743" ht="15" customHeight="1"/>
    <row r="28744" ht="15" customHeight="1"/>
    <row r="28745" ht="15" customHeight="1"/>
    <row r="28746" ht="15" customHeight="1"/>
    <row r="28747" ht="15" customHeight="1"/>
    <row r="28748" ht="15" customHeight="1"/>
    <row r="28749" ht="15" customHeight="1"/>
    <row r="28750" ht="15" customHeight="1"/>
    <row r="28751" ht="15" customHeight="1"/>
    <row r="28752" ht="15" customHeight="1"/>
    <row r="28753" ht="15" customHeight="1"/>
    <row r="28754" ht="15" customHeight="1"/>
    <row r="28755" ht="15" customHeight="1"/>
    <row r="28756" ht="15" customHeight="1"/>
    <row r="28757" ht="15" customHeight="1"/>
    <row r="28758" ht="15" customHeight="1"/>
    <row r="28759" ht="15" customHeight="1"/>
    <row r="28760" ht="15" customHeight="1"/>
    <row r="28761" ht="15" customHeight="1"/>
    <row r="28762" ht="15" customHeight="1"/>
    <row r="28763" ht="15" customHeight="1"/>
    <row r="28764" ht="15" customHeight="1"/>
    <row r="28765" ht="15" customHeight="1"/>
    <row r="28766" ht="15" customHeight="1"/>
    <row r="28767" ht="15" customHeight="1"/>
    <row r="28768" ht="15" customHeight="1"/>
    <row r="28769" ht="15" customHeight="1"/>
    <row r="28770" ht="15" customHeight="1"/>
    <row r="28771" ht="15" customHeight="1"/>
    <row r="28772" ht="15" customHeight="1"/>
    <row r="28773" ht="15" customHeight="1"/>
    <row r="28774" ht="15" customHeight="1"/>
    <row r="28775" ht="15" customHeight="1"/>
    <row r="28776" ht="15" customHeight="1"/>
    <row r="28777" ht="15" customHeight="1"/>
    <row r="28778" ht="15" customHeight="1"/>
    <row r="28779" ht="15" customHeight="1"/>
    <row r="28780" ht="15" customHeight="1"/>
    <row r="28781" ht="15" customHeight="1"/>
    <row r="28782" ht="15" customHeight="1"/>
    <row r="28783" ht="15" customHeight="1"/>
    <row r="28784" ht="15" customHeight="1"/>
    <row r="28785" ht="15" customHeight="1"/>
    <row r="28786" ht="15" customHeight="1"/>
    <row r="28787" ht="15" customHeight="1"/>
    <row r="28788" ht="15" customHeight="1"/>
    <row r="28789" ht="15" customHeight="1"/>
    <row r="28790" ht="15" customHeight="1"/>
    <row r="28791" ht="15" customHeight="1"/>
    <row r="28792" ht="15" customHeight="1"/>
    <row r="28793" ht="15" customHeight="1"/>
    <row r="28794" ht="15" customHeight="1"/>
    <row r="28795" ht="15" customHeight="1"/>
    <row r="28796" ht="15" customHeight="1"/>
    <row r="28797" ht="15" customHeight="1"/>
    <row r="28798" ht="15" customHeight="1"/>
    <row r="28799" ht="15" customHeight="1"/>
    <row r="28800" ht="15" customHeight="1"/>
    <row r="28801" ht="15" customHeight="1"/>
    <row r="28802" ht="15" customHeight="1"/>
    <row r="28803" ht="15" customHeight="1"/>
    <row r="28804" ht="15" customHeight="1"/>
    <row r="28805" ht="15" customHeight="1"/>
    <row r="28806" ht="15" customHeight="1"/>
    <row r="28807" ht="15" customHeight="1"/>
    <row r="28808" ht="15" customHeight="1"/>
    <row r="28809" ht="15" customHeight="1"/>
    <row r="28810" ht="15" customHeight="1"/>
    <row r="28811" ht="15" customHeight="1"/>
    <row r="28812" ht="15" customHeight="1"/>
    <row r="28813" ht="15" customHeight="1"/>
    <row r="28814" ht="15" customHeight="1"/>
    <row r="28815" ht="15" customHeight="1"/>
    <row r="28816" ht="15" customHeight="1"/>
    <row r="28817" ht="15" customHeight="1"/>
    <row r="28818" ht="15" customHeight="1"/>
    <row r="28819" ht="15" customHeight="1"/>
    <row r="28820" ht="15" customHeight="1"/>
    <row r="28821" ht="15" customHeight="1"/>
    <row r="28822" ht="15" customHeight="1"/>
    <row r="28823" ht="15" customHeight="1"/>
    <row r="28824" ht="15" customHeight="1"/>
    <row r="28825" ht="15" customHeight="1"/>
    <row r="28826" ht="15" customHeight="1"/>
    <row r="28827" ht="15" customHeight="1"/>
    <row r="28828" ht="15" customHeight="1"/>
    <row r="28829" ht="15" customHeight="1"/>
    <row r="28830" ht="15" customHeight="1"/>
    <row r="28831" ht="15" customHeight="1"/>
    <row r="28832" ht="15" customHeight="1"/>
    <row r="28833" ht="15" customHeight="1"/>
    <row r="28834" ht="15" customHeight="1"/>
    <row r="28835" ht="15" customHeight="1"/>
    <row r="28836" ht="15" customHeight="1"/>
    <row r="28837" ht="15" customHeight="1"/>
    <row r="28838" ht="15" customHeight="1"/>
    <row r="28839" ht="15" customHeight="1"/>
    <row r="28840" ht="15" customHeight="1"/>
    <row r="28841" ht="15" customHeight="1"/>
    <row r="28842" ht="15" customHeight="1"/>
    <row r="28843" ht="15" customHeight="1"/>
    <row r="28844" ht="15" customHeight="1"/>
    <row r="28845" ht="15" customHeight="1"/>
    <row r="28846" ht="15" customHeight="1"/>
    <row r="28847" ht="15" customHeight="1"/>
    <row r="28848" ht="15" customHeight="1"/>
    <row r="28849" ht="15" customHeight="1"/>
    <row r="28850" ht="15" customHeight="1"/>
    <row r="28851" ht="15" customHeight="1"/>
    <row r="28852" ht="15" customHeight="1"/>
    <row r="28853" ht="15" customHeight="1"/>
    <row r="28854" ht="15" customHeight="1"/>
    <row r="28855" ht="15" customHeight="1"/>
    <row r="28856" ht="15" customHeight="1"/>
    <row r="28857" ht="15" customHeight="1"/>
    <row r="28858" ht="15" customHeight="1"/>
    <row r="28859" ht="15" customHeight="1"/>
    <row r="28860" ht="15" customHeight="1"/>
    <row r="28861" ht="15" customHeight="1"/>
    <row r="28862" ht="15" customHeight="1"/>
    <row r="28863" ht="15" customHeight="1"/>
    <row r="28864" ht="15" customHeight="1"/>
    <row r="28865" ht="15" customHeight="1"/>
    <row r="28866" ht="15" customHeight="1"/>
    <row r="28867" ht="15" customHeight="1"/>
    <row r="28868" ht="15" customHeight="1"/>
    <row r="28869" ht="15" customHeight="1"/>
    <row r="28870" ht="15" customHeight="1"/>
    <row r="28871" ht="15" customHeight="1"/>
    <row r="28872" ht="15" customHeight="1"/>
    <row r="28873" ht="15" customHeight="1"/>
    <row r="28874" ht="15" customHeight="1"/>
    <row r="28875" ht="15" customHeight="1"/>
    <row r="28876" ht="15" customHeight="1"/>
    <row r="28877" ht="15" customHeight="1"/>
    <row r="28878" ht="15" customHeight="1"/>
    <row r="28879" ht="15" customHeight="1"/>
    <row r="28880" ht="15" customHeight="1"/>
    <row r="28881" ht="15" customHeight="1"/>
    <row r="28882" ht="15" customHeight="1"/>
    <row r="28883" ht="15" customHeight="1"/>
    <row r="28884" ht="15" customHeight="1"/>
    <row r="28885" ht="15" customHeight="1"/>
    <row r="28886" ht="15" customHeight="1"/>
    <row r="28887" ht="15" customHeight="1"/>
    <row r="28888" ht="15" customHeight="1"/>
    <row r="28889" ht="15" customHeight="1"/>
    <row r="28890" ht="15" customHeight="1"/>
    <row r="28891" ht="15" customHeight="1"/>
    <row r="28892" ht="15" customHeight="1"/>
    <row r="28893" ht="15" customHeight="1"/>
    <row r="28894" ht="15" customHeight="1"/>
    <row r="28895" ht="15" customHeight="1"/>
    <row r="28896" ht="15" customHeight="1"/>
    <row r="28897" ht="15" customHeight="1"/>
    <row r="28898" ht="15" customHeight="1"/>
    <row r="28899" ht="15" customHeight="1"/>
    <row r="28900" ht="15" customHeight="1"/>
    <row r="28901" ht="15" customHeight="1"/>
    <row r="28902" ht="15" customHeight="1"/>
    <row r="28903" ht="15" customHeight="1"/>
    <row r="28904" ht="15" customHeight="1"/>
    <row r="28905" ht="15" customHeight="1"/>
    <row r="28906" ht="15" customHeight="1"/>
    <row r="28907" ht="15" customHeight="1"/>
    <row r="28908" ht="15" customHeight="1"/>
    <row r="28909" ht="15" customHeight="1"/>
    <row r="28910" ht="15" customHeight="1"/>
    <row r="28911" ht="15" customHeight="1"/>
    <row r="28912" ht="15" customHeight="1"/>
    <row r="28913" ht="15" customHeight="1"/>
    <row r="28914" ht="15" customHeight="1"/>
    <row r="28915" ht="15" customHeight="1"/>
    <row r="28916" ht="15" customHeight="1"/>
    <row r="28917" ht="15" customHeight="1"/>
    <row r="28918" ht="15" customHeight="1"/>
    <row r="28919" ht="15" customHeight="1"/>
    <row r="28920" ht="15" customHeight="1"/>
    <row r="28921" ht="15" customHeight="1"/>
    <row r="28922" ht="15" customHeight="1"/>
    <row r="28923" ht="15" customHeight="1"/>
    <row r="28924" ht="15" customHeight="1"/>
    <row r="28925" ht="15" customHeight="1"/>
    <row r="28926" ht="15" customHeight="1"/>
    <row r="28927" ht="15" customHeight="1"/>
    <row r="28928" ht="15" customHeight="1"/>
    <row r="28929" ht="15" customHeight="1"/>
    <row r="28930" ht="15" customHeight="1"/>
    <row r="28931" ht="15" customHeight="1"/>
    <row r="28932" ht="15" customHeight="1"/>
    <row r="28933" ht="15" customHeight="1"/>
    <row r="28934" ht="15" customHeight="1"/>
    <row r="28935" ht="15" customHeight="1"/>
    <row r="28936" ht="15" customHeight="1"/>
    <row r="28937" ht="15" customHeight="1"/>
    <row r="28938" ht="15" customHeight="1"/>
    <row r="28939" ht="15" customHeight="1"/>
    <row r="28940" ht="15" customHeight="1"/>
    <row r="28941" ht="15" customHeight="1"/>
    <row r="28942" ht="15" customHeight="1"/>
    <row r="28943" ht="15" customHeight="1"/>
    <row r="28944" ht="15" customHeight="1"/>
    <row r="28945" ht="15" customHeight="1"/>
    <row r="28946" ht="15" customHeight="1"/>
    <row r="28947" ht="15" customHeight="1"/>
    <row r="28948" ht="15" customHeight="1"/>
    <row r="28949" ht="15" customHeight="1"/>
    <row r="28950" ht="15" customHeight="1"/>
    <row r="28951" ht="15" customHeight="1"/>
    <row r="28952" ht="15" customHeight="1"/>
    <row r="28953" ht="15" customHeight="1"/>
    <row r="28954" ht="15" customHeight="1"/>
    <row r="28955" ht="15" customHeight="1"/>
    <row r="28956" ht="15" customHeight="1"/>
    <row r="28957" ht="15" customHeight="1"/>
    <row r="28958" ht="15" customHeight="1"/>
    <row r="28959" ht="15" customHeight="1"/>
    <row r="28960" ht="15" customHeight="1"/>
    <row r="28961" ht="15" customHeight="1"/>
    <row r="28962" ht="15" customHeight="1"/>
    <row r="28963" ht="15" customHeight="1"/>
    <row r="28964" ht="15" customHeight="1"/>
    <row r="28965" ht="15" customHeight="1"/>
    <row r="28966" ht="15" customHeight="1"/>
    <row r="28967" ht="15" customHeight="1"/>
    <row r="28968" ht="15" customHeight="1"/>
    <row r="28969" ht="15" customHeight="1"/>
    <row r="28970" ht="15" customHeight="1"/>
    <row r="28971" ht="15" customHeight="1"/>
    <row r="28972" ht="15" customHeight="1"/>
    <row r="28973" ht="15" customHeight="1"/>
    <row r="28974" ht="15" customHeight="1"/>
    <row r="28975" ht="15" customHeight="1"/>
    <row r="28976" ht="15" customHeight="1"/>
    <row r="28977" ht="15" customHeight="1"/>
    <row r="28978" ht="15" customHeight="1"/>
    <row r="28979" ht="15" customHeight="1"/>
    <row r="28980" ht="15" customHeight="1"/>
    <row r="28981" ht="15" customHeight="1"/>
    <row r="28982" ht="15" customHeight="1"/>
    <row r="28983" ht="15" customHeight="1"/>
    <row r="28984" ht="15" customHeight="1"/>
    <row r="28985" ht="15" customHeight="1"/>
    <row r="28986" ht="15" customHeight="1"/>
    <row r="28987" ht="15" customHeight="1"/>
    <row r="28988" ht="15" customHeight="1"/>
    <row r="28989" ht="15" customHeight="1"/>
    <row r="28990" ht="15" customHeight="1"/>
    <row r="28991" ht="15" customHeight="1"/>
    <row r="28992" ht="15" customHeight="1"/>
    <row r="28993" ht="15" customHeight="1"/>
    <row r="28994" ht="15" customHeight="1"/>
    <row r="28995" ht="15" customHeight="1"/>
    <row r="28996" ht="15" customHeight="1"/>
    <row r="28997" ht="15" customHeight="1"/>
    <row r="28998" ht="15" customHeight="1"/>
    <row r="28999" ht="15" customHeight="1"/>
    <row r="29000" ht="15" customHeight="1"/>
    <row r="29001" ht="15" customHeight="1"/>
    <row r="29002" ht="15" customHeight="1"/>
    <row r="29003" ht="15" customHeight="1"/>
    <row r="29004" ht="15" customHeight="1"/>
    <row r="29005" ht="15" customHeight="1"/>
    <row r="29006" ht="15" customHeight="1"/>
    <row r="29007" ht="15" customHeight="1"/>
    <row r="29008" ht="15" customHeight="1"/>
    <row r="29009" ht="15" customHeight="1"/>
    <row r="29010" ht="15" customHeight="1"/>
    <row r="29011" ht="15" customHeight="1"/>
    <row r="29012" ht="15" customHeight="1"/>
    <row r="29013" ht="15" customHeight="1"/>
    <row r="29014" ht="15" customHeight="1"/>
    <row r="29015" ht="15" customHeight="1"/>
    <row r="29016" ht="15" customHeight="1"/>
    <row r="29017" ht="15" customHeight="1"/>
    <row r="29018" ht="15" customHeight="1"/>
    <row r="29019" ht="15" customHeight="1"/>
    <row r="29020" ht="15" customHeight="1"/>
    <row r="29021" ht="15" customHeight="1"/>
    <row r="29022" ht="15" customHeight="1"/>
    <row r="29023" ht="15" customHeight="1"/>
    <row r="29024" ht="15" customHeight="1"/>
    <row r="29025" ht="15" customHeight="1"/>
    <row r="29026" ht="15" customHeight="1"/>
    <row r="29027" ht="15" customHeight="1"/>
    <row r="29028" ht="15" customHeight="1"/>
    <row r="29029" ht="15" customHeight="1"/>
    <row r="29030" ht="15" customHeight="1"/>
    <row r="29031" ht="15" customHeight="1"/>
    <row r="29032" ht="15" customHeight="1"/>
    <row r="29033" ht="15" customHeight="1"/>
    <row r="29034" ht="15" customHeight="1"/>
    <row r="29035" ht="15" customHeight="1"/>
    <row r="29036" ht="15" customHeight="1"/>
    <row r="29037" ht="15" customHeight="1"/>
    <row r="29038" ht="15" customHeight="1"/>
    <row r="29039" ht="15" customHeight="1"/>
    <row r="29040" ht="15" customHeight="1"/>
    <row r="29041" ht="15" customHeight="1"/>
    <row r="29042" ht="15" customHeight="1"/>
    <row r="29043" ht="15" customHeight="1"/>
    <row r="29044" ht="15" customHeight="1"/>
    <row r="29045" ht="15" customHeight="1"/>
    <row r="29046" ht="15" customHeight="1"/>
    <row r="29047" ht="15" customHeight="1"/>
    <row r="29048" ht="15" customHeight="1"/>
    <row r="29049" ht="15" customHeight="1"/>
    <row r="29050" ht="15" customHeight="1"/>
    <row r="29051" ht="15" customHeight="1"/>
    <row r="29052" ht="15" customHeight="1"/>
    <row r="29053" ht="15" customHeight="1"/>
    <row r="29054" ht="15" customHeight="1"/>
    <row r="29055" ht="15" customHeight="1"/>
    <row r="29056" ht="15" customHeight="1"/>
    <row r="29057" ht="15" customHeight="1"/>
    <row r="29058" ht="15" customHeight="1"/>
    <row r="29059" ht="15" customHeight="1"/>
    <row r="29060" ht="15" customHeight="1"/>
    <row r="29061" ht="15" customHeight="1"/>
    <row r="29062" ht="15" customHeight="1"/>
    <row r="29063" ht="15" customHeight="1"/>
    <row r="29064" ht="15" customHeight="1"/>
    <row r="29065" ht="15" customHeight="1"/>
    <row r="29066" ht="15" customHeight="1"/>
    <row r="29067" ht="15" customHeight="1"/>
    <row r="29068" ht="15" customHeight="1"/>
    <row r="29069" ht="15" customHeight="1"/>
    <row r="29070" ht="15" customHeight="1"/>
    <row r="29071" ht="15" customHeight="1"/>
    <row r="29072" ht="15" customHeight="1"/>
    <row r="29073" ht="15" customHeight="1"/>
    <row r="29074" ht="15" customHeight="1"/>
    <row r="29075" ht="15" customHeight="1"/>
    <row r="29076" ht="15" customHeight="1"/>
    <row r="29077" ht="15" customHeight="1"/>
    <row r="29078" ht="15" customHeight="1"/>
    <row r="29079" ht="15" customHeight="1"/>
    <row r="29080" ht="15" customHeight="1"/>
    <row r="29081" ht="15" customHeight="1"/>
    <row r="29082" ht="15" customHeight="1"/>
    <row r="29083" ht="15" customHeight="1"/>
    <row r="29084" ht="15" customHeight="1"/>
    <row r="29085" ht="15" customHeight="1"/>
    <row r="29086" ht="15" customHeight="1"/>
    <row r="29087" ht="15" customHeight="1"/>
    <row r="29088" ht="15" customHeight="1"/>
    <row r="29089" ht="15" customHeight="1"/>
    <row r="29090" ht="15" customHeight="1"/>
    <row r="29091" ht="15" customHeight="1"/>
    <row r="29092" ht="15" customHeight="1"/>
    <row r="29093" ht="15" customHeight="1"/>
    <row r="29094" ht="15" customHeight="1"/>
    <row r="29095" ht="15" customHeight="1"/>
    <row r="29096" ht="15" customHeight="1"/>
    <row r="29097" ht="15" customHeight="1"/>
    <row r="29098" ht="15" customHeight="1"/>
    <row r="29099" ht="15" customHeight="1"/>
    <row r="29100" ht="15" customHeight="1"/>
    <row r="29101" ht="15" customHeight="1"/>
    <row r="29102" ht="15" customHeight="1"/>
    <row r="29103" ht="15" customHeight="1"/>
    <row r="29104" ht="15" customHeight="1"/>
    <row r="29105" ht="15" customHeight="1"/>
    <row r="29106" ht="15" customHeight="1"/>
    <row r="29107" ht="15" customHeight="1"/>
    <row r="29108" ht="15" customHeight="1"/>
    <row r="29109" ht="15" customHeight="1"/>
    <row r="29110" ht="15" customHeight="1"/>
    <row r="29111" ht="15" customHeight="1"/>
    <row r="29112" ht="15" customHeight="1"/>
    <row r="29113" ht="15" customHeight="1"/>
    <row r="29114" ht="15" customHeight="1"/>
    <row r="29115" ht="15" customHeight="1"/>
    <row r="29116" ht="15" customHeight="1"/>
    <row r="29117" ht="15" customHeight="1"/>
    <row r="29118" ht="15" customHeight="1"/>
    <row r="29119" ht="15" customHeight="1"/>
    <row r="29120" ht="15" customHeight="1"/>
    <row r="29121" ht="15" customHeight="1"/>
    <row r="29122" ht="15" customHeight="1"/>
    <row r="29123" ht="15" customHeight="1"/>
    <row r="29124" ht="15" customHeight="1"/>
    <row r="29125" ht="15" customHeight="1"/>
    <row r="29126" ht="15" customHeight="1"/>
    <row r="29127" ht="15" customHeight="1"/>
    <row r="29128" ht="15" customHeight="1"/>
    <row r="29129" ht="15" customHeight="1"/>
    <row r="29130" ht="15" customHeight="1"/>
    <row r="29131" ht="15" customHeight="1"/>
    <row r="29132" ht="15" customHeight="1"/>
    <row r="29133" ht="15" customHeight="1"/>
    <row r="29134" ht="15" customHeight="1"/>
    <row r="29135" ht="15" customHeight="1"/>
    <row r="29136" ht="15" customHeight="1"/>
    <row r="29137" ht="15" customHeight="1"/>
    <row r="29138" ht="15" customHeight="1"/>
    <row r="29139" ht="15" customHeight="1"/>
    <row r="29140" ht="15" customHeight="1"/>
    <row r="29141" ht="15" customHeight="1"/>
    <row r="29142" ht="15" customHeight="1"/>
    <row r="29143" ht="15" customHeight="1"/>
    <row r="29144" ht="15" customHeight="1"/>
    <row r="29145" ht="15" customHeight="1"/>
    <row r="29146" ht="15" customHeight="1"/>
    <row r="29147" ht="15" customHeight="1"/>
    <row r="29148" ht="15" customHeight="1"/>
    <row r="29149" ht="15" customHeight="1"/>
    <row r="29150" ht="15" customHeight="1"/>
    <row r="29151" ht="15" customHeight="1"/>
    <row r="29152" ht="15" customHeight="1"/>
    <row r="29153" ht="15" customHeight="1"/>
    <row r="29154" ht="15" customHeight="1"/>
    <row r="29155" ht="15" customHeight="1"/>
    <row r="29156" ht="15" customHeight="1"/>
    <row r="29157" ht="15" customHeight="1"/>
    <row r="29158" ht="15" customHeight="1"/>
    <row r="29159" ht="15" customHeight="1"/>
    <row r="29160" ht="15" customHeight="1"/>
    <row r="29161" ht="15" customHeight="1"/>
    <row r="29162" ht="15" customHeight="1"/>
    <row r="29163" ht="15" customHeight="1"/>
    <row r="29164" ht="15" customHeight="1"/>
    <row r="29165" ht="15" customHeight="1"/>
    <row r="29166" ht="15" customHeight="1"/>
    <row r="29167" ht="15" customHeight="1"/>
    <row r="29168" ht="15" customHeight="1"/>
    <row r="29169" ht="15" customHeight="1"/>
    <row r="29170" ht="15" customHeight="1"/>
    <row r="29171" ht="15" customHeight="1"/>
    <row r="29172" ht="15" customHeight="1"/>
    <row r="29173" ht="15" customHeight="1"/>
    <row r="29174" ht="15" customHeight="1"/>
    <row r="29175" ht="15" customHeight="1"/>
    <row r="29176" ht="15" customHeight="1"/>
    <row r="29177" ht="15" customHeight="1"/>
    <row r="29178" ht="15" customHeight="1"/>
    <row r="29179" ht="15" customHeight="1"/>
    <row r="29180" ht="15" customHeight="1"/>
    <row r="29181" ht="15" customHeight="1"/>
    <row r="29182" ht="15" customHeight="1"/>
    <row r="29183" ht="15" customHeight="1"/>
    <row r="29184" ht="15" customHeight="1"/>
    <row r="29185" ht="15" customHeight="1"/>
    <row r="29186" ht="15" customHeight="1"/>
    <row r="29187" ht="15" customHeight="1"/>
    <row r="29188" ht="15" customHeight="1"/>
    <row r="29189" ht="15" customHeight="1"/>
    <row r="29190" ht="15" customHeight="1"/>
    <row r="29191" ht="15" customHeight="1"/>
    <row r="29192" ht="15" customHeight="1"/>
    <row r="29193" ht="15" customHeight="1"/>
    <row r="29194" ht="15" customHeight="1"/>
    <row r="29195" ht="15" customHeight="1"/>
    <row r="29196" ht="15" customHeight="1"/>
    <row r="29197" ht="15" customHeight="1"/>
    <row r="29198" ht="15" customHeight="1"/>
    <row r="29199" ht="15" customHeight="1"/>
    <row r="29200" ht="15" customHeight="1"/>
    <row r="29201" ht="15" customHeight="1"/>
    <row r="29202" ht="15" customHeight="1"/>
    <row r="29203" ht="15" customHeight="1"/>
    <row r="29204" ht="15" customHeight="1"/>
    <row r="29205" ht="15" customHeight="1"/>
    <row r="29206" ht="15" customHeight="1"/>
    <row r="29207" ht="15" customHeight="1"/>
    <row r="29208" ht="15" customHeight="1"/>
    <row r="29209" ht="15" customHeight="1"/>
    <row r="29210" ht="15" customHeight="1"/>
    <row r="29211" ht="15" customHeight="1"/>
    <row r="29212" ht="15" customHeight="1"/>
    <row r="29213" ht="15" customHeight="1"/>
    <row r="29214" ht="15" customHeight="1"/>
    <row r="29215" ht="15" customHeight="1"/>
    <row r="29216" ht="15" customHeight="1"/>
    <row r="29217" ht="15" customHeight="1"/>
    <row r="29218" ht="15" customHeight="1"/>
    <row r="29219" ht="15" customHeight="1"/>
    <row r="29220" ht="15" customHeight="1"/>
    <row r="29221" ht="15" customHeight="1"/>
    <row r="29222" ht="15" customHeight="1"/>
    <row r="29223" ht="15" customHeight="1"/>
    <row r="29224" ht="15" customHeight="1"/>
    <row r="29225" ht="15" customHeight="1"/>
    <row r="29226" ht="15" customHeight="1"/>
    <row r="29227" ht="15" customHeight="1"/>
    <row r="29228" ht="15" customHeight="1"/>
    <row r="29229" ht="15" customHeight="1"/>
    <row r="29230" ht="15" customHeight="1"/>
    <row r="29231" ht="15" customHeight="1"/>
    <row r="29232" ht="15" customHeight="1"/>
    <row r="29233" ht="15" customHeight="1"/>
    <row r="29234" ht="15" customHeight="1"/>
    <row r="29235" ht="15" customHeight="1"/>
    <row r="29236" ht="15" customHeight="1"/>
    <row r="29237" ht="15" customHeight="1"/>
    <row r="29238" ht="15" customHeight="1"/>
    <row r="29239" ht="15" customHeight="1"/>
    <row r="29240" ht="15" customHeight="1"/>
    <row r="29241" ht="15" customHeight="1"/>
    <row r="29242" ht="15" customHeight="1"/>
    <row r="29243" ht="15" customHeight="1"/>
    <row r="29244" ht="15" customHeight="1"/>
    <row r="29245" ht="15" customHeight="1"/>
    <row r="29246" ht="15" customHeight="1"/>
    <row r="29247" ht="15" customHeight="1"/>
    <row r="29248" ht="15" customHeight="1"/>
    <row r="29249" ht="15" customHeight="1"/>
    <row r="29250" ht="15" customHeight="1"/>
    <row r="29251" ht="15" customHeight="1"/>
    <row r="29252" ht="15" customHeight="1"/>
    <row r="29253" ht="15" customHeight="1"/>
    <row r="29254" ht="15" customHeight="1"/>
    <row r="29255" ht="15" customHeight="1"/>
    <row r="29256" ht="15" customHeight="1"/>
    <row r="29257" ht="15" customHeight="1"/>
    <row r="29258" ht="15" customHeight="1"/>
    <row r="29259" ht="15" customHeight="1"/>
    <row r="29260" ht="15" customHeight="1"/>
    <row r="29261" ht="15" customHeight="1"/>
    <row r="29262" ht="15" customHeight="1"/>
    <row r="29263" ht="15" customHeight="1"/>
    <row r="29264" ht="15" customHeight="1"/>
    <row r="29265" ht="15" customHeight="1"/>
    <row r="29266" ht="15" customHeight="1"/>
    <row r="29267" ht="15" customHeight="1"/>
    <row r="29268" ht="15" customHeight="1"/>
    <row r="29269" ht="15" customHeight="1"/>
    <row r="29270" ht="15" customHeight="1"/>
    <row r="29271" ht="15" customHeight="1"/>
    <row r="29272" ht="15" customHeight="1"/>
    <row r="29273" ht="15" customHeight="1"/>
    <row r="29274" ht="15" customHeight="1"/>
    <row r="29275" ht="15" customHeight="1"/>
    <row r="29276" ht="15" customHeight="1"/>
    <row r="29277" ht="15" customHeight="1"/>
    <row r="29278" ht="15" customHeight="1"/>
    <row r="29279" ht="15" customHeight="1"/>
    <row r="29280" ht="15" customHeight="1"/>
    <row r="29281" ht="15" customHeight="1"/>
    <row r="29282" ht="15" customHeight="1"/>
    <row r="29283" ht="15" customHeight="1"/>
    <row r="29284" ht="15" customHeight="1"/>
    <row r="29285" ht="15" customHeight="1"/>
    <row r="29286" ht="15" customHeight="1"/>
    <row r="29287" ht="15" customHeight="1"/>
    <row r="29288" ht="15" customHeight="1"/>
    <row r="29289" ht="15" customHeight="1"/>
    <row r="29290" ht="15" customHeight="1"/>
    <row r="29291" ht="15" customHeight="1"/>
    <row r="29292" ht="15" customHeight="1"/>
    <row r="29293" ht="15" customHeight="1"/>
    <row r="29294" ht="15" customHeight="1"/>
    <row r="29295" ht="15" customHeight="1"/>
    <row r="29296" ht="15" customHeight="1"/>
    <row r="29297" ht="15" customHeight="1"/>
    <row r="29298" ht="15" customHeight="1"/>
    <row r="29299" ht="15" customHeight="1"/>
    <row r="29300" ht="15" customHeight="1"/>
    <row r="29301" ht="15" customHeight="1"/>
    <row r="29302" ht="15" customHeight="1"/>
    <row r="29303" ht="15" customHeight="1"/>
    <row r="29304" ht="15" customHeight="1"/>
    <row r="29305" ht="15" customHeight="1"/>
    <row r="29306" ht="15" customHeight="1"/>
    <row r="29307" ht="15" customHeight="1"/>
    <row r="29308" ht="15" customHeight="1"/>
    <row r="29309" ht="15" customHeight="1"/>
    <row r="29310" ht="15" customHeight="1"/>
    <row r="29311" ht="15" customHeight="1"/>
    <row r="29312" ht="15" customHeight="1"/>
    <row r="29313" ht="15" customHeight="1"/>
    <row r="29314" ht="15" customHeight="1"/>
    <row r="29315" ht="15" customHeight="1"/>
    <row r="29316" ht="15" customHeight="1"/>
    <row r="29317" ht="15" customHeight="1"/>
    <row r="29318" ht="15" customHeight="1"/>
    <row r="29319" ht="15" customHeight="1"/>
    <row r="29320" ht="15" customHeight="1"/>
    <row r="29321" ht="15" customHeight="1"/>
    <row r="29322" ht="15" customHeight="1"/>
    <row r="29323" ht="15" customHeight="1"/>
    <row r="29324" ht="15" customHeight="1"/>
    <row r="29325" ht="15" customHeight="1"/>
    <row r="29326" ht="15" customHeight="1"/>
    <row r="29327" ht="15" customHeight="1"/>
    <row r="29328" ht="15" customHeight="1"/>
    <row r="29329" ht="15" customHeight="1"/>
    <row r="29330" ht="15" customHeight="1"/>
    <row r="29331" ht="15" customHeight="1"/>
    <row r="29332" ht="15" customHeight="1"/>
    <row r="29333" ht="15" customHeight="1"/>
    <row r="29334" ht="15" customHeight="1"/>
    <row r="29335" ht="15" customHeight="1"/>
    <row r="29336" ht="15" customHeight="1"/>
    <row r="29337" ht="15" customHeight="1"/>
    <row r="29338" ht="15" customHeight="1"/>
    <row r="29339" ht="15" customHeight="1"/>
    <row r="29340" ht="15" customHeight="1"/>
    <row r="29341" ht="15" customHeight="1"/>
    <row r="29342" ht="15" customHeight="1"/>
    <row r="29343" ht="15" customHeight="1"/>
    <row r="29344" ht="15" customHeight="1"/>
    <row r="29345" ht="15" customHeight="1"/>
    <row r="29346" ht="15" customHeight="1"/>
    <row r="29347" ht="15" customHeight="1"/>
    <row r="29348" ht="15" customHeight="1"/>
    <row r="29349" ht="15" customHeight="1"/>
    <row r="29350" ht="15" customHeight="1"/>
    <row r="29351" ht="15" customHeight="1"/>
    <row r="29352" ht="15" customHeight="1"/>
    <row r="29353" ht="15" customHeight="1"/>
    <row r="29354" ht="15" customHeight="1"/>
    <row r="29355" ht="15" customHeight="1"/>
    <row r="29356" ht="15" customHeight="1"/>
    <row r="29357" ht="15" customHeight="1"/>
    <row r="29358" ht="15" customHeight="1"/>
    <row r="29359" ht="15" customHeight="1"/>
    <row r="29360" ht="15" customHeight="1"/>
    <row r="29361" ht="15" customHeight="1"/>
    <row r="29362" ht="15" customHeight="1"/>
    <row r="29363" ht="15" customHeight="1"/>
    <row r="29364" ht="15" customHeight="1"/>
    <row r="29365" ht="15" customHeight="1"/>
    <row r="29366" ht="15" customHeight="1"/>
    <row r="29367" ht="15" customHeight="1"/>
    <row r="29368" ht="15" customHeight="1"/>
    <row r="29369" ht="15" customHeight="1"/>
    <row r="29370" ht="15" customHeight="1"/>
    <row r="29371" ht="15" customHeight="1"/>
    <row r="29372" ht="15" customHeight="1"/>
    <row r="29373" ht="15" customHeight="1"/>
    <row r="29374" ht="15" customHeight="1"/>
    <row r="29375" ht="15" customHeight="1"/>
    <row r="29376" ht="15" customHeight="1"/>
    <row r="29377" ht="15" customHeight="1"/>
    <row r="29378" ht="15" customHeight="1"/>
    <row r="29379" ht="15" customHeight="1"/>
    <row r="29380" ht="15" customHeight="1"/>
    <row r="29381" ht="15" customHeight="1"/>
    <row r="29382" ht="15" customHeight="1"/>
    <row r="29383" ht="15" customHeight="1"/>
    <row r="29384" ht="15" customHeight="1"/>
    <row r="29385" ht="15" customHeight="1"/>
    <row r="29386" ht="15" customHeight="1"/>
    <row r="29387" ht="15" customHeight="1"/>
    <row r="29388" ht="15" customHeight="1"/>
    <row r="29389" ht="15" customHeight="1"/>
    <row r="29390" ht="15" customHeight="1"/>
    <row r="29391" ht="15" customHeight="1"/>
    <row r="29392" ht="15" customHeight="1"/>
    <row r="29393" ht="15" customHeight="1"/>
    <row r="29394" ht="15" customHeight="1"/>
    <row r="29395" ht="15" customHeight="1"/>
    <row r="29396" ht="15" customHeight="1"/>
    <row r="29397" ht="15" customHeight="1"/>
    <row r="29398" ht="15" customHeight="1"/>
    <row r="29399" ht="15" customHeight="1"/>
    <row r="29400" ht="15" customHeight="1"/>
    <row r="29401" ht="15" customHeight="1"/>
    <row r="29402" ht="15" customHeight="1"/>
    <row r="29403" ht="15" customHeight="1"/>
    <row r="29404" ht="15" customHeight="1"/>
    <row r="29405" ht="15" customHeight="1"/>
    <row r="29406" ht="15" customHeight="1"/>
    <row r="29407" ht="15" customHeight="1"/>
    <row r="29408" ht="15" customHeight="1"/>
    <row r="29409" ht="15" customHeight="1"/>
    <row r="29410" ht="15" customHeight="1"/>
    <row r="29411" ht="15" customHeight="1"/>
    <row r="29412" ht="15" customHeight="1"/>
    <row r="29413" ht="15" customHeight="1"/>
    <row r="29414" ht="15" customHeight="1"/>
    <row r="29415" ht="15" customHeight="1"/>
    <row r="29416" ht="15" customHeight="1"/>
    <row r="29417" ht="15" customHeight="1"/>
    <row r="29418" ht="15" customHeight="1"/>
    <row r="29419" ht="15" customHeight="1"/>
    <row r="29420" ht="15" customHeight="1"/>
    <row r="29421" ht="15" customHeight="1"/>
    <row r="29422" ht="15" customHeight="1"/>
    <row r="29423" ht="15" customHeight="1"/>
    <row r="29424" ht="15" customHeight="1"/>
    <row r="29425" ht="15" customHeight="1"/>
    <row r="29426" ht="15" customHeight="1"/>
    <row r="29427" ht="15" customHeight="1"/>
    <row r="29428" ht="15" customHeight="1"/>
    <row r="29429" ht="15" customHeight="1"/>
    <row r="29430" ht="15" customHeight="1"/>
    <row r="29431" ht="15" customHeight="1"/>
    <row r="29432" ht="15" customHeight="1"/>
    <row r="29433" ht="15" customHeight="1"/>
    <row r="29434" ht="15" customHeight="1"/>
    <row r="29435" ht="15" customHeight="1"/>
    <row r="29436" ht="15" customHeight="1"/>
    <row r="29437" ht="15" customHeight="1"/>
    <row r="29438" ht="15" customHeight="1"/>
    <row r="29439" ht="15" customHeight="1"/>
    <row r="29440" ht="15" customHeight="1"/>
    <row r="29441" ht="15" customHeight="1"/>
    <row r="29442" ht="15" customHeight="1"/>
    <row r="29443" ht="15" customHeight="1"/>
    <row r="29444" ht="15" customHeight="1"/>
    <row r="29445" ht="15" customHeight="1"/>
    <row r="29446" ht="15" customHeight="1"/>
    <row r="29447" ht="15" customHeight="1"/>
    <row r="29448" ht="15" customHeight="1"/>
    <row r="29449" ht="15" customHeight="1"/>
    <row r="29450" ht="15" customHeight="1"/>
    <row r="29451" ht="15" customHeight="1"/>
    <row r="29452" ht="15" customHeight="1"/>
    <row r="29453" ht="15" customHeight="1"/>
    <row r="29454" ht="15" customHeight="1"/>
    <row r="29455" ht="15" customHeight="1"/>
    <row r="29456" ht="15" customHeight="1"/>
    <row r="29457" ht="15" customHeight="1"/>
    <row r="29458" ht="15" customHeight="1"/>
    <row r="29459" ht="15" customHeight="1"/>
    <row r="29460" ht="15" customHeight="1"/>
    <row r="29461" ht="15" customHeight="1"/>
    <row r="29462" ht="15" customHeight="1"/>
    <row r="29463" ht="15" customHeight="1"/>
    <row r="29464" ht="15" customHeight="1"/>
    <row r="29465" ht="15" customHeight="1"/>
    <row r="29466" ht="15" customHeight="1"/>
    <row r="29467" ht="15" customHeight="1"/>
    <row r="29468" ht="15" customHeight="1"/>
    <row r="29469" ht="15" customHeight="1"/>
    <row r="29470" ht="15" customHeight="1"/>
    <row r="29471" ht="15" customHeight="1"/>
    <row r="29472" ht="15" customHeight="1"/>
    <row r="29473" ht="15" customHeight="1"/>
    <row r="29474" ht="15" customHeight="1"/>
    <row r="29475" ht="15" customHeight="1"/>
    <row r="29476" ht="15" customHeight="1"/>
    <row r="29477" ht="15" customHeight="1"/>
    <row r="29478" ht="15" customHeight="1"/>
    <row r="29479" ht="15" customHeight="1"/>
    <row r="29480" ht="15" customHeight="1"/>
    <row r="29481" ht="15" customHeight="1"/>
    <row r="29482" ht="15" customHeight="1"/>
    <row r="29483" ht="15" customHeight="1"/>
    <row r="29484" ht="15" customHeight="1"/>
    <row r="29485" ht="15" customHeight="1"/>
    <row r="29486" ht="15" customHeight="1"/>
    <row r="29487" ht="15" customHeight="1"/>
    <row r="29488" ht="15" customHeight="1"/>
    <row r="29489" ht="15" customHeight="1"/>
    <row r="29490" ht="15" customHeight="1"/>
    <row r="29491" ht="15" customHeight="1"/>
    <row r="29492" ht="15" customHeight="1"/>
    <row r="29493" ht="15" customHeight="1"/>
    <row r="29494" ht="15" customHeight="1"/>
    <row r="29495" ht="15" customHeight="1"/>
    <row r="29496" ht="15" customHeight="1"/>
    <row r="29497" ht="15" customHeight="1"/>
    <row r="29498" ht="15" customHeight="1"/>
    <row r="29499" ht="15" customHeight="1"/>
    <row r="29500" ht="15" customHeight="1"/>
    <row r="29501" ht="15" customHeight="1"/>
    <row r="29502" ht="15" customHeight="1"/>
    <row r="29503" ht="15" customHeight="1"/>
    <row r="29504" ht="15" customHeight="1"/>
    <row r="29505" ht="15" customHeight="1"/>
    <row r="29506" ht="15" customHeight="1"/>
    <row r="29507" ht="15" customHeight="1"/>
    <row r="29508" ht="15" customHeight="1"/>
    <row r="29509" ht="15" customHeight="1"/>
    <row r="29510" ht="15" customHeight="1"/>
    <row r="29511" ht="15" customHeight="1"/>
    <row r="29512" ht="15" customHeight="1"/>
    <row r="29513" ht="15" customHeight="1"/>
    <row r="29514" ht="15" customHeight="1"/>
    <row r="29515" ht="15" customHeight="1"/>
    <row r="29516" ht="15" customHeight="1"/>
    <row r="29517" ht="15" customHeight="1"/>
    <row r="29518" ht="15" customHeight="1"/>
    <row r="29519" ht="15" customHeight="1"/>
    <row r="29520" ht="15" customHeight="1"/>
    <row r="29521" ht="15" customHeight="1"/>
    <row r="29522" ht="15" customHeight="1"/>
    <row r="29523" ht="15" customHeight="1"/>
    <row r="29524" ht="15" customHeight="1"/>
    <row r="29525" ht="15" customHeight="1"/>
    <row r="29526" ht="15" customHeight="1"/>
    <row r="29527" ht="15" customHeight="1"/>
    <row r="29528" ht="15" customHeight="1"/>
    <row r="29529" ht="15" customHeight="1"/>
    <row r="29530" ht="15" customHeight="1"/>
    <row r="29531" ht="15" customHeight="1"/>
    <row r="29532" ht="15" customHeight="1"/>
    <row r="29533" ht="15" customHeight="1"/>
    <row r="29534" ht="15" customHeight="1"/>
    <row r="29535" ht="15" customHeight="1"/>
    <row r="29536" ht="15" customHeight="1"/>
    <row r="29537" ht="15" customHeight="1"/>
    <row r="29538" ht="15" customHeight="1"/>
    <row r="29539" ht="15" customHeight="1"/>
    <row r="29540" ht="15" customHeight="1"/>
    <row r="29541" ht="15" customHeight="1"/>
    <row r="29542" ht="15" customHeight="1"/>
    <row r="29543" ht="15" customHeight="1"/>
    <row r="29544" ht="15" customHeight="1"/>
    <row r="29545" ht="15" customHeight="1"/>
    <row r="29546" ht="15" customHeight="1"/>
    <row r="29547" ht="15" customHeight="1"/>
    <row r="29548" ht="15" customHeight="1"/>
    <row r="29549" ht="15" customHeight="1"/>
    <row r="29550" ht="15" customHeight="1"/>
    <row r="29551" ht="15" customHeight="1"/>
    <row r="29552" ht="15" customHeight="1"/>
    <row r="29553" ht="15" customHeight="1"/>
    <row r="29554" ht="15" customHeight="1"/>
    <row r="29555" ht="15" customHeight="1"/>
    <row r="29556" ht="15" customHeight="1"/>
    <row r="29557" ht="15" customHeight="1"/>
    <row r="29558" ht="15" customHeight="1"/>
    <row r="29559" ht="15" customHeight="1"/>
    <row r="29560" ht="15" customHeight="1"/>
    <row r="29561" ht="15" customHeight="1"/>
    <row r="29562" ht="15" customHeight="1"/>
    <row r="29563" ht="15" customHeight="1"/>
    <row r="29564" ht="15" customHeight="1"/>
    <row r="29565" ht="15" customHeight="1"/>
    <row r="29566" ht="15" customHeight="1"/>
    <row r="29567" ht="15" customHeight="1"/>
    <row r="29568" ht="15" customHeight="1"/>
    <row r="29569" ht="15" customHeight="1"/>
    <row r="29570" ht="15" customHeight="1"/>
    <row r="29571" ht="15" customHeight="1"/>
    <row r="29572" ht="15" customHeight="1"/>
    <row r="29573" ht="15" customHeight="1"/>
    <row r="29574" ht="15" customHeight="1"/>
    <row r="29575" ht="15" customHeight="1"/>
    <row r="29576" ht="15" customHeight="1"/>
    <row r="29577" ht="15" customHeight="1"/>
    <row r="29578" ht="15" customHeight="1"/>
    <row r="29579" ht="15" customHeight="1"/>
    <row r="29580" ht="15" customHeight="1"/>
    <row r="29581" ht="15" customHeight="1"/>
    <row r="29582" ht="15" customHeight="1"/>
    <row r="29583" ht="15" customHeight="1"/>
    <row r="29584" ht="15" customHeight="1"/>
    <row r="29585" ht="15" customHeight="1"/>
    <row r="29586" ht="15" customHeight="1"/>
    <row r="29587" ht="15" customHeight="1"/>
    <row r="29588" ht="15" customHeight="1"/>
    <row r="29589" ht="15" customHeight="1"/>
    <row r="29590" ht="15" customHeight="1"/>
    <row r="29591" ht="15" customHeight="1"/>
    <row r="29592" ht="15" customHeight="1"/>
    <row r="29593" ht="15" customHeight="1"/>
    <row r="29594" ht="15" customHeight="1"/>
    <row r="29595" ht="15" customHeight="1"/>
    <row r="29596" ht="15" customHeight="1"/>
    <row r="29597" ht="15" customHeight="1"/>
    <row r="29598" ht="15" customHeight="1"/>
    <row r="29599" ht="15" customHeight="1"/>
    <row r="29600" ht="15" customHeight="1"/>
    <row r="29601" ht="15" customHeight="1"/>
    <row r="29602" ht="15" customHeight="1"/>
    <row r="29603" ht="15" customHeight="1"/>
    <row r="29604" ht="15" customHeight="1"/>
    <row r="29605" ht="15" customHeight="1"/>
    <row r="29606" ht="15" customHeight="1"/>
    <row r="29607" ht="15" customHeight="1"/>
    <row r="29608" ht="15" customHeight="1"/>
    <row r="29609" ht="15" customHeight="1"/>
    <row r="29610" ht="15" customHeight="1"/>
    <row r="29611" ht="15" customHeight="1"/>
    <row r="29612" ht="15" customHeight="1"/>
    <row r="29613" ht="15" customHeight="1"/>
    <row r="29614" ht="15" customHeight="1"/>
    <row r="29615" ht="15" customHeight="1"/>
    <row r="29616" ht="15" customHeight="1"/>
    <row r="29617" ht="15" customHeight="1"/>
    <row r="29618" ht="15" customHeight="1"/>
    <row r="29619" ht="15" customHeight="1"/>
    <row r="29620" ht="15" customHeight="1"/>
    <row r="29621" ht="15" customHeight="1"/>
    <row r="29622" ht="15" customHeight="1"/>
    <row r="29623" ht="15" customHeight="1"/>
    <row r="29624" ht="15" customHeight="1"/>
    <row r="29625" ht="15" customHeight="1"/>
    <row r="29626" ht="15" customHeight="1"/>
    <row r="29627" ht="15" customHeight="1"/>
    <row r="29628" ht="15" customHeight="1"/>
    <row r="29629" ht="15" customHeight="1"/>
    <row r="29630" ht="15" customHeight="1"/>
    <row r="29631" ht="15" customHeight="1"/>
    <row r="29632" ht="15" customHeight="1"/>
    <row r="29633" ht="15" customHeight="1"/>
    <row r="29634" ht="15" customHeight="1"/>
    <row r="29635" ht="15" customHeight="1"/>
    <row r="29636" ht="15" customHeight="1"/>
    <row r="29637" ht="15" customHeight="1"/>
    <row r="29638" ht="15" customHeight="1"/>
    <row r="29639" ht="15" customHeight="1"/>
    <row r="29640" ht="15" customHeight="1"/>
    <row r="29641" ht="15" customHeight="1"/>
    <row r="29642" ht="15" customHeight="1"/>
    <row r="29643" ht="15" customHeight="1"/>
    <row r="29644" ht="15" customHeight="1"/>
    <row r="29645" ht="15" customHeight="1"/>
    <row r="29646" ht="15" customHeight="1"/>
    <row r="29647" ht="15" customHeight="1"/>
    <row r="29648" ht="15" customHeight="1"/>
    <row r="29649" ht="15" customHeight="1"/>
    <row r="29650" ht="15" customHeight="1"/>
    <row r="29651" ht="15" customHeight="1"/>
    <row r="29652" ht="15" customHeight="1"/>
    <row r="29653" ht="15" customHeight="1"/>
    <row r="29654" ht="15" customHeight="1"/>
    <row r="29655" ht="15" customHeight="1"/>
    <row r="29656" ht="15" customHeight="1"/>
    <row r="29657" ht="15" customHeight="1"/>
    <row r="29658" ht="15" customHeight="1"/>
    <row r="29659" ht="15" customHeight="1"/>
    <row r="29660" ht="15" customHeight="1"/>
    <row r="29661" ht="15" customHeight="1"/>
    <row r="29662" ht="15" customHeight="1"/>
    <row r="29663" ht="15" customHeight="1"/>
    <row r="29664" ht="15" customHeight="1"/>
    <row r="29665" ht="15" customHeight="1"/>
    <row r="29666" ht="15" customHeight="1"/>
    <row r="29667" ht="15" customHeight="1"/>
    <row r="29668" ht="15" customHeight="1"/>
    <row r="29669" ht="15" customHeight="1"/>
    <row r="29670" ht="15" customHeight="1"/>
    <row r="29671" ht="15" customHeight="1"/>
    <row r="29672" ht="15" customHeight="1"/>
    <row r="29673" ht="15" customHeight="1"/>
    <row r="29674" ht="15" customHeight="1"/>
    <row r="29675" ht="15" customHeight="1"/>
    <row r="29676" ht="15" customHeight="1"/>
    <row r="29677" ht="15" customHeight="1"/>
    <row r="29678" ht="15" customHeight="1"/>
    <row r="29679" ht="15" customHeight="1"/>
    <row r="29680" ht="15" customHeight="1"/>
    <row r="29681" ht="15" customHeight="1"/>
    <row r="29682" ht="15" customHeight="1"/>
    <row r="29683" ht="15" customHeight="1"/>
    <row r="29684" ht="15" customHeight="1"/>
    <row r="29685" ht="15" customHeight="1"/>
    <row r="29686" ht="15" customHeight="1"/>
    <row r="29687" ht="15" customHeight="1"/>
    <row r="29688" ht="15" customHeight="1"/>
    <row r="29689" ht="15" customHeight="1"/>
    <row r="29690" ht="15" customHeight="1"/>
    <row r="29691" ht="15" customHeight="1"/>
    <row r="29692" ht="15" customHeight="1"/>
    <row r="29693" ht="15" customHeight="1"/>
    <row r="29694" ht="15" customHeight="1"/>
    <row r="29695" ht="15" customHeight="1"/>
    <row r="29696" ht="15" customHeight="1"/>
    <row r="29697" ht="15" customHeight="1"/>
    <row r="29698" ht="15" customHeight="1"/>
    <row r="29699" ht="15" customHeight="1"/>
    <row r="29700" ht="15" customHeight="1"/>
    <row r="29701" ht="15" customHeight="1"/>
    <row r="29702" ht="15" customHeight="1"/>
    <row r="29703" ht="15" customHeight="1"/>
    <row r="29704" ht="15" customHeight="1"/>
    <row r="29705" ht="15" customHeight="1"/>
    <row r="29706" ht="15" customHeight="1"/>
    <row r="29707" ht="15" customHeight="1"/>
    <row r="29708" ht="15" customHeight="1"/>
    <row r="29709" ht="15" customHeight="1"/>
    <row r="29710" ht="15" customHeight="1"/>
    <row r="29711" ht="15" customHeight="1"/>
    <row r="29712" ht="15" customHeight="1"/>
    <row r="29713" ht="15" customHeight="1"/>
    <row r="29714" ht="15" customHeight="1"/>
    <row r="29715" ht="15" customHeight="1"/>
    <row r="29716" ht="15" customHeight="1"/>
    <row r="29717" ht="15" customHeight="1"/>
    <row r="29718" ht="15" customHeight="1"/>
    <row r="29719" ht="15" customHeight="1"/>
    <row r="29720" ht="15" customHeight="1"/>
    <row r="29721" ht="15" customHeight="1"/>
    <row r="29722" ht="15" customHeight="1"/>
    <row r="29723" ht="15" customHeight="1"/>
    <row r="29724" ht="15" customHeight="1"/>
    <row r="29725" ht="15" customHeight="1"/>
    <row r="29726" ht="15" customHeight="1"/>
    <row r="29727" ht="15" customHeight="1"/>
    <row r="29728" ht="15" customHeight="1"/>
    <row r="29729" ht="15" customHeight="1"/>
    <row r="29730" ht="15" customHeight="1"/>
    <row r="29731" ht="15" customHeight="1"/>
    <row r="29732" ht="15" customHeight="1"/>
    <row r="29733" ht="15" customHeight="1"/>
    <row r="29734" ht="15" customHeight="1"/>
    <row r="29735" ht="15" customHeight="1"/>
    <row r="29736" ht="15" customHeight="1"/>
    <row r="29737" ht="15" customHeight="1"/>
    <row r="29738" ht="15" customHeight="1"/>
    <row r="29739" ht="15" customHeight="1"/>
    <row r="29740" ht="15" customHeight="1"/>
    <row r="29741" ht="15" customHeight="1"/>
    <row r="29742" ht="15" customHeight="1"/>
    <row r="29743" ht="15" customHeight="1"/>
    <row r="29744" ht="15" customHeight="1"/>
    <row r="29745" ht="15" customHeight="1"/>
    <row r="29746" ht="15" customHeight="1"/>
    <row r="29747" ht="15" customHeight="1"/>
    <row r="29748" ht="15" customHeight="1"/>
    <row r="29749" ht="15" customHeight="1"/>
    <row r="29750" ht="15" customHeight="1"/>
    <row r="29751" ht="15" customHeight="1"/>
    <row r="29752" ht="15" customHeight="1"/>
    <row r="29753" ht="15" customHeight="1"/>
    <row r="29754" ht="15" customHeight="1"/>
    <row r="29755" ht="15" customHeight="1"/>
    <row r="29756" ht="15" customHeight="1"/>
    <row r="29757" ht="15" customHeight="1"/>
    <row r="29758" ht="15" customHeight="1"/>
    <row r="29759" ht="15" customHeight="1"/>
    <row r="29760" ht="15" customHeight="1"/>
    <row r="29761" ht="15" customHeight="1"/>
    <row r="29762" ht="15" customHeight="1"/>
    <row r="29763" ht="15" customHeight="1"/>
    <row r="29764" ht="15" customHeight="1"/>
    <row r="29765" ht="15" customHeight="1"/>
    <row r="29766" ht="15" customHeight="1"/>
    <row r="29767" ht="15" customHeight="1"/>
    <row r="29768" ht="15" customHeight="1"/>
    <row r="29769" ht="15" customHeight="1"/>
    <row r="29770" ht="15" customHeight="1"/>
    <row r="29771" ht="15" customHeight="1"/>
    <row r="29772" ht="15" customHeight="1"/>
    <row r="29773" ht="15" customHeight="1"/>
    <row r="29774" ht="15" customHeight="1"/>
    <row r="29775" ht="15" customHeight="1"/>
    <row r="29776" ht="15" customHeight="1"/>
    <row r="29777" ht="15" customHeight="1"/>
    <row r="29778" ht="15" customHeight="1"/>
    <row r="29779" ht="15" customHeight="1"/>
    <row r="29780" ht="15" customHeight="1"/>
    <row r="29781" ht="15" customHeight="1"/>
    <row r="29782" ht="15" customHeight="1"/>
    <row r="29783" ht="15" customHeight="1"/>
    <row r="29784" ht="15" customHeight="1"/>
    <row r="29785" ht="15" customHeight="1"/>
    <row r="29786" ht="15" customHeight="1"/>
    <row r="29787" ht="15" customHeight="1"/>
    <row r="29788" ht="15" customHeight="1"/>
    <row r="29789" ht="15" customHeight="1"/>
    <row r="29790" ht="15" customHeight="1"/>
    <row r="29791" ht="15" customHeight="1"/>
    <row r="29792" ht="15" customHeight="1"/>
    <row r="29793" ht="15" customHeight="1"/>
    <row r="29794" ht="15" customHeight="1"/>
    <row r="29795" ht="15" customHeight="1"/>
    <row r="29796" ht="15" customHeight="1"/>
    <row r="29797" ht="15" customHeight="1"/>
    <row r="29798" ht="15" customHeight="1"/>
    <row r="29799" ht="15" customHeight="1"/>
    <row r="29800" ht="15" customHeight="1"/>
    <row r="29801" ht="15" customHeight="1"/>
    <row r="29802" ht="15" customHeight="1"/>
    <row r="29803" ht="15" customHeight="1"/>
    <row r="29804" ht="15" customHeight="1"/>
    <row r="29805" ht="15" customHeight="1"/>
    <row r="29806" ht="15" customHeight="1"/>
    <row r="29807" ht="15" customHeight="1"/>
    <row r="29808" ht="15" customHeight="1"/>
    <row r="29809" ht="15" customHeight="1"/>
    <row r="29810" ht="15" customHeight="1"/>
    <row r="29811" ht="15" customHeight="1"/>
    <row r="29812" ht="15" customHeight="1"/>
    <row r="29813" ht="15" customHeight="1"/>
    <row r="29814" ht="15" customHeight="1"/>
    <row r="29815" ht="15" customHeight="1"/>
    <row r="29816" ht="15" customHeight="1"/>
    <row r="29817" ht="15" customHeight="1"/>
    <row r="29818" ht="15" customHeight="1"/>
    <row r="29819" ht="15" customHeight="1"/>
    <row r="29820" ht="15" customHeight="1"/>
    <row r="29821" ht="15" customHeight="1"/>
    <row r="29822" ht="15" customHeight="1"/>
    <row r="29823" ht="15" customHeight="1"/>
    <row r="29824" ht="15" customHeight="1"/>
    <row r="29825" ht="15" customHeight="1"/>
    <row r="29826" ht="15" customHeight="1"/>
    <row r="29827" ht="15" customHeight="1"/>
    <row r="29828" ht="15" customHeight="1"/>
    <row r="29829" ht="15" customHeight="1"/>
    <row r="29830" ht="15" customHeight="1"/>
    <row r="29831" ht="15" customHeight="1"/>
    <row r="29832" ht="15" customHeight="1"/>
    <row r="29833" ht="15" customHeight="1"/>
    <row r="29834" ht="15" customHeight="1"/>
    <row r="29835" ht="15" customHeight="1"/>
    <row r="29836" ht="15" customHeight="1"/>
    <row r="29837" ht="15" customHeight="1"/>
    <row r="29838" ht="15" customHeight="1"/>
    <row r="29839" ht="15" customHeight="1"/>
    <row r="29840" ht="15" customHeight="1"/>
    <row r="29841" ht="15" customHeight="1"/>
    <row r="29842" ht="15" customHeight="1"/>
    <row r="29843" ht="15" customHeight="1"/>
    <row r="29844" ht="15" customHeight="1"/>
    <row r="29845" ht="15" customHeight="1"/>
    <row r="29846" ht="15" customHeight="1"/>
    <row r="29847" ht="15" customHeight="1"/>
    <row r="29848" ht="15" customHeight="1"/>
    <row r="29849" ht="15" customHeight="1"/>
    <row r="29850" ht="15" customHeight="1"/>
    <row r="29851" ht="15" customHeight="1"/>
    <row r="29852" ht="15" customHeight="1"/>
    <row r="29853" ht="15" customHeight="1"/>
    <row r="29854" ht="15" customHeight="1"/>
    <row r="29855" ht="15" customHeight="1"/>
    <row r="29856" ht="15" customHeight="1"/>
    <row r="29857" ht="15" customHeight="1"/>
    <row r="29858" ht="15" customHeight="1"/>
    <row r="29859" ht="15" customHeight="1"/>
    <row r="29860" ht="15" customHeight="1"/>
    <row r="29861" ht="15" customHeight="1"/>
    <row r="29862" ht="15" customHeight="1"/>
    <row r="29863" ht="15" customHeight="1"/>
    <row r="29864" ht="15" customHeight="1"/>
    <row r="29865" ht="15" customHeight="1"/>
    <row r="29866" ht="15" customHeight="1"/>
    <row r="29867" ht="15" customHeight="1"/>
    <row r="29868" ht="15" customHeight="1"/>
    <row r="29869" ht="15" customHeight="1"/>
    <row r="29870" ht="15" customHeight="1"/>
    <row r="29871" ht="15" customHeight="1"/>
    <row r="29872" ht="15" customHeight="1"/>
    <row r="29873" ht="15" customHeight="1"/>
    <row r="29874" ht="15" customHeight="1"/>
    <row r="29875" ht="15" customHeight="1"/>
    <row r="29876" ht="15" customHeight="1"/>
    <row r="29877" ht="15" customHeight="1"/>
    <row r="29878" ht="15" customHeight="1"/>
    <row r="29879" ht="15" customHeight="1"/>
    <row r="29880" ht="15" customHeight="1"/>
    <row r="29881" ht="15" customHeight="1"/>
    <row r="29882" ht="15" customHeight="1"/>
    <row r="29883" ht="15" customHeight="1"/>
    <row r="29884" ht="15" customHeight="1"/>
    <row r="29885" ht="15" customHeight="1"/>
    <row r="29886" ht="15" customHeight="1"/>
    <row r="29887" ht="15" customHeight="1"/>
    <row r="29888" ht="15" customHeight="1"/>
    <row r="29889" ht="15" customHeight="1"/>
    <row r="29890" ht="15" customHeight="1"/>
    <row r="29891" ht="15" customHeight="1"/>
    <row r="29892" ht="15" customHeight="1"/>
    <row r="29893" ht="15" customHeight="1"/>
    <row r="29894" ht="15" customHeight="1"/>
    <row r="29895" ht="15" customHeight="1"/>
    <row r="29896" ht="15" customHeight="1"/>
    <row r="29897" ht="15" customHeight="1"/>
    <row r="29898" ht="15" customHeight="1"/>
    <row r="29899" ht="15" customHeight="1"/>
    <row r="29900" ht="15" customHeight="1"/>
    <row r="29901" ht="15" customHeight="1"/>
    <row r="29902" ht="15" customHeight="1"/>
    <row r="29903" ht="15" customHeight="1"/>
    <row r="29904" ht="15" customHeight="1"/>
    <row r="29905" ht="15" customHeight="1"/>
    <row r="29906" ht="15" customHeight="1"/>
    <row r="29907" ht="15" customHeight="1"/>
    <row r="29908" ht="15" customHeight="1"/>
    <row r="29909" ht="15" customHeight="1"/>
    <row r="29910" ht="15" customHeight="1"/>
    <row r="29911" ht="15" customHeight="1"/>
    <row r="29912" ht="15" customHeight="1"/>
    <row r="29913" ht="15" customHeight="1"/>
    <row r="29914" ht="15" customHeight="1"/>
    <row r="29915" ht="15" customHeight="1"/>
    <row r="29916" ht="15" customHeight="1"/>
    <row r="29917" ht="15" customHeight="1"/>
    <row r="29918" ht="15" customHeight="1"/>
    <row r="29919" ht="15" customHeight="1"/>
    <row r="29920" ht="15" customHeight="1"/>
    <row r="29921" ht="15" customHeight="1"/>
    <row r="29922" ht="15" customHeight="1"/>
    <row r="29923" ht="15" customHeight="1"/>
    <row r="29924" ht="15" customHeight="1"/>
    <row r="29925" ht="15" customHeight="1"/>
    <row r="29926" ht="15" customHeight="1"/>
    <row r="29927" ht="15" customHeight="1"/>
    <row r="29928" ht="15" customHeight="1"/>
    <row r="29929" ht="15" customHeight="1"/>
    <row r="29930" ht="15" customHeight="1"/>
    <row r="29931" ht="15" customHeight="1"/>
    <row r="29932" ht="15" customHeight="1"/>
    <row r="29933" ht="15" customHeight="1"/>
    <row r="29934" ht="15" customHeight="1"/>
    <row r="29935" ht="15" customHeight="1"/>
    <row r="29936" ht="15" customHeight="1"/>
    <row r="29937" ht="15" customHeight="1"/>
    <row r="29938" ht="15" customHeight="1"/>
    <row r="29939" ht="15" customHeight="1"/>
    <row r="29940" ht="15" customHeight="1"/>
    <row r="29941" ht="15" customHeight="1"/>
    <row r="29942" ht="15" customHeight="1"/>
    <row r="29943" ht="15" customHeight="1"/>
    <row r="29944" ht="15" customHeight="1"/>
    <row r="29945" ht="15" customHeight="1"/>
    <row r="29946" ht="15" customHeight="1"/>
    <row r="29947" ht="15" customHeight="1"/>
    <row r="29948" ht="15" customHeight="1"/>
    <row r="29949" ht="15" customHeight="1"/>
    <row r="29950" ht="15" customHeight="1"/>
    <row r="29951" ht="15" customHeight="1"/>
    <row r="29952" ht="15" customHeight="1"/>
    <row r="29953" ht="15" customHeight="1"/>
    <row r="29954" ht="15" customHeight="1"/>
    <row r="29955" ht="15" customHeight="1"/>
    <row r="29956" ht="15" customHeight="1"/>
    <row r="29957" ht="15" customHeight="1"/>
    <row r="29958" ht="15" customHeight="1"/>
    <row r="29959" ht="15" customHeight="1"/>
    <row r="29960" ht="15" customHeight="1"/>
    <row r="29961" ht="15" customHeight="1"/>
    <row r="29962" ht="15" customHeight="1"/>
    <row r="29963" ht="15" customHeight="1"/>
    <row r="29964" ht="15" customHeight="1"/>
    <row r="29965" ht="15" customHeight="1"/>
    <row r="29966" ht="15" customHeight="1"/>
    <row r="29967" ht="15" customHeight="1"/>
    <row r="29968" ht="15" customHeight="1"/>
    <row r="29969" ht="15" customHeight="1"/>
    <row r="29970" ht="15" customHeight="1"/>
    <row r="29971" ht="15" customHeight="1"/>
    <row r="29972" ht="15" customHeight="1"/>
    <row r="29973" ht="15" customHeight="1"/>
    <row r="29974" ht="15" customHeight="1"/>
    <row r="29975" ht="15" customHeight="1"/>
    <row r="29976" ht="15" customHeight="1"/>
    <row r="29977" ht="15" customHeight="1"/>
    <row r="29978" ht="15" customHeight="1"/>
    <row r="29979" ht="15" customHeight="1"/>
    <row r="29980" ht="15" customHeight="1"/>
    <row r="29981" ht="15" customHeight="1"/>
    <row r="29982" ht="15" customHeight="1"/>
    <row r="29983" ht="15" customHeight="1"/>
    <row r="29984" ht="15" customHeight="1"/>
    <row r="29985" ht="15" customHeight="1"/>
    <row r="29986" ht="15" customHeight="1"/>
    <row r="29987" ht="15" customHeight="1"/>
    <row r="29988" ht="15" customHeight="1"/>
    <row r="29989" ht="15" customHeight="1"/>
    <row r="29990" ht="15" customHeight="1"/>
    <row r="29991" ht="15" customHeight="1"/>
    <row r="29992" ht="15" customHeight="1"/>
    <row r="29993" ht="15" customHeight="1"/>
    <row r="29994" ht="15" customHeight="1"/>
    <row r="29995" ht="15" customHeight="1"/>
    <row r="29996" ht="15" customHeight="1"/>
    <row r="29997" ht="15" customHeight="1"/>
    <row r="29998" ht="15" customHeight="1"/>
    <row r="29999" ht="15" customHeight="1"/>
    <row r="30000" ht="15" customHeight="1"/>
    <row r="30001" ht="15" customHeight="1"/>
    <row r="30002" ht="15" customHeight="1"/>
    <row r="30003" ht="15" customHeight="1"/>
    <row r="30004" ht="15" customHeight="1"/>
    <row r="30005" ht="15" customHeight="1"/>
    <row r="30006" ht="15" customHeight="1"/>
    <row r="30007" ht="15" customHeight="1"/>
    <row r="30008" ht="15" customHeight="1"/>
    <row r="30009" ht="15" customHeight="1"/>
    <row r="30010" ht="15" customHeight="1"/>
    <row r="30011" ht="15" customHeight="1"/>
    <row r="30012" ht="15" customHeight="1"/>
    <row r="30013" ht="15" customHeight="1"/>
    <row r="30014" ht="15" customHeight="1"/>
    <row r="30015" ht="15" customHeight="1"/>
    <row r="30016" ht="15" customHeight="1"/>
    <row r="30017" ht="15" customHeight="1"/>
    <row r="30018" ht="15" customHeight="1"/>
    <row r="30019" ht="15" customHeight="1"/>
    <row r="30020" ht="15" customHeight="1"/>
    <row r="30021" ht="15" customHeight="1"/>
    <row r="30022" ht="15" customHeight="1"/>
    <row r="30023" ht="15" customHeight="1"/>
    <row r="30024" ht="15" customHeight="1"/>
    <row r="30025" ht="15" customHeight="1"/>
    <row r="30026" ht="15" customHeight="1"/>
    <row r="30027" ht="15" customHeight="1"/>
    <row r="30028" ht="15" customHeight="1"/>
    <row r="30029" ht="15" customHeight="1"/>
    <row r="30030" ht="15" customHeight="1"/>
    <row r="30031" ht="15" customHeight="1"/>
    <row r="30032" ht="15" customHeight="1"/>
    <row r="30033" ht="15" customHeight="1"/>
    <row r="30034" ht="15" customHeight="1"/>
    <row r="30035" ht="15" customHeight="1"/>
    <row r="30036" ht="15" customHeight="1"/>
    <row r="30037" ht="15" customHeight="1"/>
    <row r="30038" ht="15" customHeight="1"/>
    <row r="30039" ht="15" customHeight="1"/>
    <row r="30040" ht="15" customHeight="1"/>
    <row r="30041" ht="15" customHeight="1"/>
    <row r="30042" ht="15" customHeight="1"/>
    <row r="30043" ht="15" customHeight="1"/>
    <row r="30044" ht="15" customHeight="1"/>
    <row r="30045" ht="15" customHeight="1"/>
    <row r="30046" ht="15" customHeight="1"/>
    <row r="30047" ht="15" customHeight="1"/>
    <row r="30048" ht="15" customHeight="1"/>
    <row r="30049" ht="15" customHeight="1"/>
    <row r="30050" ht="15" customHeight="1"/>
    <row r="30051" ht="15" customHeight="1"/>
    <row r="30052" ht="15" customHeight="1"/>
    <row r="30053" ht="15" customHeight="1"/>
    <row r="30054" ht="15" customHeight="1"/>
    <row r="30055" ht="15" customHeight="1"/>
    <row r="30056" ht="15" customHeight="1"/>
    <row r="30057" ht="15" customHeight="1"/>
    <row r="30058" ht="15" customHeight="1"/>
    <row r="30059" ht="15" customHeight="1"/>
    <row r="30060" ht="15" customHeight="1"/>
    <row r="30061" ht="15" customHeight="1"/>
    <row r="30062" ht="15" customHeight="1"/>
    <row r="30063" ht="15" customHeight="1"/>
    <row r="30064" ht="15" customHeight="1"/>
    <row r="30065" ht="15" customHeight="1"/>
    <row r="30066" ht="15" customHeight="1"/>
    <row r="30067" ht="15" customHeight="1"/>
    <row r="30068" ht="15" customHeight="1"/>
    <row r="30069" ht="15" customHeight="1"/>
    <row r="30070" ht="15" customHeight="1"/>
    <row r="30071" ht="15" customHeight="1"/>
    <row r="30072" ht="15" customHeight="1"/>
    <row r="30073" ht="15" customHeight="1"/>
    <row r="30074" ht="15" customHeight="1"/>
    <row r="30075" ht="15" customHeight="1"/>
    <row r="30076" ht="15" customHeight="1"/>
    <row r="30077" ht="15" customHeight="1"/>
    <row r="30078" ht="15" customHeight="1"/>
    <row r="30079" ht="15" customHeight="1"/>
    <row r="30080" ht="15" customHeight="1"/>
    <row r="30081" ht="15" customHeight="1"/>
    <row r="30082" ht="15" customHeight="1"/>
    <row r="30083" ht="15" customHeight="1"/>
    <row r="30084" ht="15" customHeight="1"/>
    <row r="30085" ht="15" customHeight="1"/>
    <row r="30086" ht="15" customHeight="1"/>
    <row r="30087" ht="15" customHeight="1"/>
    <row r="30088" ht="15" customHeight="1"/>
    <row r="30089" ht="15" customHeight="1"/>
    <row r="30090" ht="15" customHeight="1"/>
    <row r="30091" ht="15" customHeight="1"/>
    <row r="30092" ht="15" customHeight="1"/>
    <row r="30093" ht="15" customHeight="1"/>
    <row r="30094" ht="15" customHeight="1"/>
    <row r="30095" ht="15" customHeight="1"/>
    <row r="30096" ht="15" customHeight="1"/>
    <row r="30097" ht="15" customHeight="1"/>
    <row r="30098" ht="15" customHeight="1"/>
    <row r="30099" ht="15" customHeight="1"/>
    <row r="30100" ht="15" customHeight="1"/>
    <row r="30101" ht="15" customHeight="1"/>
    <row r="30102" ht="15" customHeight="1"/>
    <row r="30103" ht="15" customHeight="1"/>
    <row r="30104" ht="15" customHeight="1"/>
    <row r="30105" ht="15" customHeight="1"/>
    <row r="30106" ht="15" customHeight="1"/>
    <row r="30107" ht="15" customHeight="1"/>
    <row r="30108" ht="15" customHeight="1"/>
    <row r="30109" ht="15" customHeight="1"/>
    <row r="30110" ht="15" customHeight="1"/>
    <row r="30111" ht="15" customHeight="1"/>
    <row r="30112" ht="15" customHeight="1"/>
    <row r="30113" ht="15" customHeight="1"/>
    <row r="30114" ht="15" customHeight="1"/>
    <row r="30115" ht="15" customHeight="1"/>
    <row r="30116" ht="15" customHeight="1"/>
    <row r="30117" ht="15" customHeight="1"/>
    <row r="30118" ht="15" customHeight="1"/>
    <row r="30119" ht="15" customHeight="1"/>
    <row r="30120" ht="15" customHeight="1"/>
    <row r="30121" ht="15" customHeight="1"/>
    <row r="30122" ht="15" customHeight="1"/>
    <row r="30123" ht="15" customHeight="1"/>
    <row r="30124" ht="15" customHeight="1"/>
    <row r="30125" ht="15" customHeight="1"/>
    <row r="30126" ht="15" customHeight="1"/>
    <row r="30127" ht="15" customHeight="1"/>
    <row r="30128" ht="15" customHeight="1"/>
    <row r="30129" ht="15" customHeight="1"/>
    <row r="30130" ht="15" customHeight="1"/>
    <row r="30131" ht="15" customHeight="1"/>
    <row r="30132" ht="15" customHeight="1"/>
    <row r="30133" ht="15" customHeight="1"/>
    <row r="30134" ht="15" customHeight="1"/>
    <row r="30135" ht="15" customHeight="1"/>
    <row r="30136" ht="15" customHeight="1"/>
    <row r="30137" ht="15" customHeight="1"/>
    <row r="30138" ht="15" customHeight="1"/>
    <row r="30139" ht="15" customHeight="1"/>
    <row r="30140" ht="15" customHeight="1"/>
    <row r="30141" ht="15" customHeight="1"/>
    <row r="30142" ht="15" customHeight="1"/>
    <row r="30143" ht="15" customHeight="1"/>
    <row r="30144" ht="15" customHeight="1"/>
    <row r="30145" ht="15" customHeight="1"/>
    <row r="30146" ht="15" customHeight="1"/>
    <row r="30147" ht="15" customHeight="1"/>
    <row r="30148" ht="15" customHeight="1"/>
    <row r="30149" ht="15" customHeight="1"/>
    <row r="30150" ht="15" customHeight="1"/>
    <row r="30151" ht="15" customHeight="1"/>
    <row r="30152" ht="15" customHeight="1"/>
    <row r="30153" ht="15" customHeight="1"/>
    <row r="30154" ht="15" customHeight="1"/>
    <row r="30155" ht="15" customHeight="1"/>
    <row r="30156" ht="15" customHeight="1"/>
    <row r="30157" ht="15" customHeight="1"/>
    <row r="30158" ht="15" customHeight="1"/>
    <row r="30159" ht="15" customHeight="1"/>
    <row r="30160" ht="15" customHeight="1"/>
    <row r="30161" ht="15" customHeight="1"/>
    <row r="30162" ht="15" customHeight="1"/>
    <row r="30163" ht="15" customHeight="1"/>
    <row r="30164" ht="15" customHeight="1"/>
    <row r="30165" ht="15" customHeight="1"/>
    <row r="30166" ht="15" customHeight="1"/>
    <row r="30167" ht="15" customHeight="1"/>
    <row r="30168" ht="15" customHeight="1"/>
    <row r="30169" ht="15" customHeight="1"/>
    <row r="30170" ht="15" customHeight="1"/>
    <row r="30171" ht="15" customHeight="1"/>
    <row r="30172" ht="15" customHeight="1"/>
    <row r="30173" ht="15" customHeight="1"/>
    <row r="30174" ht="15" customHeight="1"/>
    <row r="30175" ht="15" customHeight="1"/>
    <row r="30176" ht="15" customHeight="1"/>
    <row r="30177" ht="15" customHeight="1"/>
    <row r="30178" ht="15" customHeight="1"/>
    <row r="30179" ht="15" customHeight="1"/>
    <row r="30180" ht="15" customHeight="1"/>
    <row r="30181" ht="15" customHeight="1"/>
    <row r="30182" ht="15" customHeight="1"/>
    <row r="30183" ht="15" customHeight="1"/>
    <row r="30184" ht="15" customHeight="1"/>
    <row r="30185" ht="15" customHeight="1"/>
    <row r="30186" ht="15" customHeight="1"/>
    <row r="30187" ht="15" customHeight="1"/>
    <row r="30188" ht="15" customHeight="1"/>
    <row r="30189" ht="15" customHeight="1"/>
    <row r="30190" ht="15" customHeight="1"/>
    <row r="30191" ht="15" customHeight="1"/>
    <row r="30192" ht="15" customHeight="1"/>
    <row r="30193" ht="15" customHeight="1"/>
    <row r="30194" ht="15" customHeight="1"/>
    <row r="30195" ht="15" customHeight="1"/>
    <row r="30196" ht="15" customHeight="1"/>
    <row r="30197" ht="15" customHeight="1"/>
    <row r="30198" ht="15" customHeight="1"/>
    <row r="30199" ht="15" customHeight="1"/>
    <row r="30200" ht="15" customHeight="1"/>
    <row r="30201" ht="15" customHeight="1"/>
    <row r="30202" ht="15" customHeight="1"/>
    <row r="30203" ht="15" customHeight="1"/>
    <row r="30204" ht="15" customHeight="1"/>
    <row r="30205" ht="15" customHeight="1"/>
    <row r="30206" ht="15" customHeight="1"/>
    <row r="30207" ht="15" customHeight="1"/>
    <row r="30208" ht="15" customHeight="1"/>
    <row r="30209" ht="15" customHeight="1"/>
    <row r="30210" ht="15" customHeight="1"/>
    <row r="30211" ht="15" customHeight="1"/>
    <row r="30212" ht="15" customHeight="1"/>
    <row r="30213" ht="15" customHeight="1"/>
    <row r="30214" ht="15" customHeight="1"/>
    <row r="30215" ht="15" customHeight="1"/>
    <row r="30216" ht="15" customHeight="1"/>
    <row r="30217" ht="15" customHeight="1"/>
    <row r="30218" ht="15" customHeight="1"/>
    <row r="30219" ht="15" customHeight="1"/>
    <row r="30220" ht="15" customHeight="1"/>
    <row r="30221" ht="15" customHeight="1"/>
    <row r="30222" ht="15" customHeight="1"/>
    <row r="30223" ht="15" customHeight="1"/>
    <row r="30224" ht="15" customHeight="1"/>
    <row r="30225" ht="15" customHeight="1"/>
    <row r="30226" ht="15" customHeight="1"/>
    <row r="30227" ht="15" customHeight="1"/>
    <row r="30228" ht="15" customHeight="1"/>
    <row r="30229" ht="15" customHeight="1"/>
    <row r="30230" ht="15" customHeight="1"/>
    <row r="30231" ht="15" customHeight="1"/>
    <row r="30232" ht="15" customHeight="1"/>
    <row r="30233" ht="15" customHeight="1"/>
    <row r="30234" ht="15" customHeight="1"/>
    <row r="30235" ht="15" customHeight="1"/>
    <row r="30236" ht="15" customHeight="1"/>
    <row r="30237" ht="15" customHeight="1"/>
    <row r="30238" ht="15" customHeight="1"/>
    <row r="30239" ht="15" customHeight="1"/>
    <row r="30240" ht="15" customHeight="1"/>
    <row r="30241" ht="15" customHeight="1"/>
    <row r="30242" ht="15" customHeight="1"/>
    <row r="30243" ht="15" customHeight="1"/>
    <row r="30244" ht="15" customHeight="1"/>
    <row r="30245" ht="15" customHeight="1"/>
    <row r="30246" ht="15" customHeight="1"/>
    <row r="30247" ht="15" customHeight="1"/>
    <row r="30248" ht="15" customHeight="1"/>
    <row r="30249" ht="15" customHeight="1"/>
    <row r="30250" ht="15" customHeight="1"/>
    <row r="30251" ht="15" customHeight="1"/>
    <row r="30252" ht="15" customHeight="1"/>
    <row r="30253" ht="15" customHeight="1"/>
    <row r="30254" ht="15" customHeight="1"/>
    <row r="30255" ht="15" customHeight="1"/>
    <row r="30256" ht="15" customHeight="1"/>
    <row r="30257" ht="15" customHeight="1"/>
    <row r="30258" ht="15" customHeight="1"/>
    <row r="30259" ht="15" customHeight="1"/>
    <row r="30260" ht="15" customHeight="1"/>
    <row r="30261" ht="15" customHeight="1"/>
    <row r="30262" ht="15" customHeight="1"/>
    <row r="30263" ht="15" customHeight="1"/>
    <row r="30264" ht="15" customHeight="1"/>
    <row r="30265" ht="15" customHeight="1"/>
    <row r="30266" ht="15" customHeight="1"/>
    <row r="30267" ht="15" customHeight="1"/>
    <row r="30268" ht="15" customHeight="1"/>
    <row r="30269" ht="15" customHeight="1"/>
    <row r="30270" ht="15" customHeight="1"/>
    <row r="30271" ht="15" customHeight="1"/>
    <row r="30272" ht="15" customHeight="1"/>
    <row r="30273" ht="15" customHeight="1"/>
    <row r="30274" ht="15" customHeight="1"/>
    <row r="30275" ht="15" customHeight="1"/>
    <row r="30276" ht="15" customHeight="1"/>
    <row r="30277" ht="15" customHeight="1"/>
    <row r="30278" ht="15" customHeight="1"/>
    <row r="30279" ht="15" customHeight="1"/>
    <row r="30280" ht="15" customHeight="1"/>
    <row r="30281" ht="15" customHeight="1"/>
    <row r="30282" ht="15" customHeight="1"/>
    <row r="30283" ht="15" customHeight="1"/>
    <row r="30284" ht="15" customHeight="1"/>
    <row r="30285" ht="15" customHeight="1"/>
    <row r="30286" ht="15" customHeight="1"/>
    <row r="30287" ht="15" customHeight="1"/>
    <row r="30288" ht="15" customHeight="1"/>
    <row r="30289" ht="15" customHeight="1"/>
    <row r="30290" ht="15" customHeight="1"/>
    <row r="30291" ht="15" customHeight="1"/>
    <row r="30292" ht="15" customHeight="1"/>
    <row r="30293" ht="15" customHeight="1"/>
    <row r="30294" ht="15" customHeight="1"/>
    <row r="30295" ht="15" customHeight="1"/>
    <row r="30296" ht="15" customHeight="1"/>
    <row r="30297" ht="15" customHeight="1"/>
    <row r="30298" ht="15" customHeight="1"/>
    <row r="30299" ht="15" customHeight="1"/>
    <row r="30300" ht="15" customHeight="1"/>
    <row r="30301" ht="15" customHeight="1"/>
    <row r="30302" ht="15" customHeight="1"/>
    <row r="30303" ht="15" customHeight="1"/>
    <row r="30304" ht="15" customHeight="1"/>
    <row r="30305" ht="15" customHeight="1"/>
    <row r="30306" ht="15" customHeight="1"/>
    <row r="30307" ht="15" customHeight="1"/>
    <row r="30308" ht="15" customHeight="1"/>
    <row r="30309" ht="15" customHeight="1"/>
    <row r="30310" ht="15" customHeight="1"/>
    <row r="30311" ht="15" customHeight="1"/>
    <row r="30312" ht="15" customHeight="1"/>
    <row r="30313" ht="15" customHeight="1"/>
    <row r="30314" ht="15" customHeight="1"/>
    <row r="30315" ht="15" customHeight="1"/>
    <row r="30316" ht="15" customHeight="1"/>
    <row r="30317" ht="15" customHeight="1"/>
    <row r="30318" ht="15" customHeight="1"/>
    <row r="30319" ht="15" customHeight="1"/>
    <row r="30320" ht="15" customHeight="1"/>
    <row r="30321" ht="15" customHeight="1"/>
    <row r="30322" ht="15" customHeight="1"/>
    <row r="30323" ht="15" customHeight="1"/>
    <row r="30324" ht="15" customHeight="1"/>
    <row r="30325" ht="15" customHeight="1"/>
    <row r="30326" ht="15" customHeight="1"/>
    <row r="30327" ht="15" customHeight="1"/>
    <row r="30328" ht="15" customHeight="1"/>
    <row r="30329" ht="15" customHeight="1"/>
    <row r="30330" ht="15" customHeight="1"/>
    <row r="30331" ht="15" customHeight="1"/>
    <row r="30332" ht="15" customHeight="1"/>
    <row r="30333" ht="15" customHeight="1"/>
    <row r="30334" ht="15" customHeight="1"/>
    <row r="30335" ht="15" customHeight="1"/>
    <row r="30336" ht="15" customHeight="1"/>
    <row r="30337" ht="15" customHeight="1"/>
    <row r="30338" ht="15" customHeight="1"/>
    <row r="30339" ht="15" customHeight="1"/>
    <row r="30340" ht="15" customHeight="1"/>
    <row r="30341" ht="15" customHeight="1"/>
    <row r="30342" ht="15" customHeight="1"/>
    <row r="30343" ht="15" customHeight="1"/>
    <row r="30344" ht="15" customHeight="1"/>
    <row r="30345" ht="15" customHeight="1"/>
    <row r="30346" ht="15" customHeight="1"/>
    <row r="30347" ht="15" customHeight="1"/>
    <row r="30348" ht="15" customHeight="1"/>
    <row r="30349" ht="15" customHeight="1"/>
    <row r="30350" ht="15" customHeight="1"/>
    <row r="30351" ht="15" customHeight="1"/>
    <row r="30352" ht="15" customHeight="1"/>
    <row r="30353" ht="15" customHeight="1"/>
    <row r="30354" ht="15" customHeight="1"/>
    <row r="30355" ht="15" customHeight="1"/>
    <row r="30356" ht="15" customHeight="1"/>
    <row r="30357" ht="15" customHeight="1"/>
    <row r="30358" ht="15" customHeight="1"/>
    <row r="30359" ht="15" customHeight="1"/>
    <row r="30360" ht="15" customHeight="1"/>
    <row r="30361" ht="15" customHeight="1"/>
    <row r="30362" ht="15" customHeight="1"/>
    <row r="30363" ht="15" customHeight="1"/>
    <row r="30364" ht="15" customHeight="1"/>
    <row r="30365" ht="15" customHeight="1"/>
    <row r="30366" ht="15" customHeight="1"/>
    <row r="30367" ht="15" customHeight="1"/>
    <row r="30368" ht="15" customHeight="1"/>
    <row r="30369" ht="15" customHeight="1"/>
    <row r="30370" ht="15" customHeight="1"/>
    <row r="30371" ht="15" customHeight="1"/>
    <row r="30372" ht="15" customHeight="1"/>
    <row r="30373" ht="15" customHeight="1"/>
    <row r="30374" ht="15" customHeight="1"/>
    <row r="30375" ht="15" customHeight="1"/>
    <row r="30376" ht="15" customHeight="1"/>
    <row r="30377" ht="15" customHeight="1"/>
    <row r="30378" ht="15" customHeight="1"/>
    <row r="30379" ht="15" customHeight="1"/>
    <row r="30380" ht="15" customHeight="1"/>
    <row r="30381" ht="15" customHeight="1"/>
    <row r="30382" ht="15" customHeight="1"/>
    <row r="30383" ht="15" customHeight="1"/>
    <row r="30384" ht="15" customHeight="1"/>
    <row r="30385" ht="15" customHeight="1"/>
    <row r="30386" ht="15" customHeight="1"/>
    <row r="30387" ht="15" customHeight="1"/>
    <row r="30388" ht="15" customHeight="1"/>
    <row r="30389" ht="15" customHeight="1"/>
    <row r="30390" ht="15" customHeight="1"/>
    <row r="30391" ht="15" customHeight="1"/>
    <row r="30392" ht="15" customHeight="1"/>
    <row r="30393" ht="15" customHeight="1"/>
    <row r="30394" ht="15" customHeight="1"/>
    <row r="30395" ht="15" customHeight="1"/>
    <row r="30396" ht="15" customHeight="1"/>
    <row r="30397" ht="15" customHeight="1"/>
    <row r="30398" ht="15" customHeight="1"/>
    <row r="30399" ht="15" customHeight="1"/>
    <row r="30400" ht="15" customHeight="1"/>
    <row r="30401" ht="15" customHeight="1"/>
    <row r="30402" ht="15" customHeight="1"/>
    <row r="30403" ht="15" customHeight="1"/>
    <row r="30404" ht="15" customHeight="1"/>
    <row r="30405" ht="15" customHeight="1"/>
    <row r="30406" ht="15" customHeight="1"/>
    <row r="30407" ht="15" customHeight="1"/>
    <row r="30408" ht="15" customHeight="1"/>
    <row r="30409" ht="15" customHeight="1"/>
    <row r="30410" ht="15" customHeight="1"/>
    <row r="30411" ht="15" customHeight="1"/>
    <row r="30412" ht="15" customHeight="1"/>
    <row r="30413" ht="15" customHeight="1"/>
    <row r="30414" ht="15" customHeight="1"/>
    <row r="30415" ht="15" customHeight="1"/>
    <row r="30416" ht="15" customHeight="1"/>
    <row r="30417" ht="15" customHeight="1"/>
    <row r="30418" ht="15" customHeight="1"/>
    <row r="30419" ht="15" customHeight="1"/>
    <row r="30420" ht="15" customHeight="1"/>
    <row r="30421" ht="15" customHeight="1"/>
    <row r="30422" ht="15" customHeight="1"/>
    <row r="30423" ht="15" customHeight="1"/>
    <row r="30424" ht="15" customHeight="1"/>
    <row r="30425" ht="15" customHeight="1"/>
    <row r="30426" ht="15" customHeight="1"/>
    <row r="30427" ht="15" customHeight="1"/>
    <row r="30428" ht="15" customHeight="1"/>
    <row r="30429" ht="15" customHeight="1"/>
    <row r="30430" ht="15" customHeight="1"/>
    <row r="30431" ht="15" customHeight="1"/>
    <row r="30432" ht="15" customHeight="1"/>
    <row r="30433" ht="15" customHeight="1"/>
    <row r="30434" ht="15" customHeight="1"/>
    <row r="30435" ht="15" customHeight="1"/>
    <row r="30436" ht="15" customHeight="1"/>
    <row r="30437" ht="15" customHeight="1"/>
    <row r="30438" ht="15" customHeight="1"/>
    <row r="30439" ht="15" customHeight="1"/>
    <row r="30440" ht="15" customHeight="1"/>
    <row r="30441" ht="15" customHeight="1"/>
    <row r="30442" ht="15" customHeight="1"/>
    <row r="30443" ht="15" customHeight="1"/>
    <row r="30444" ht="15" customHeight="1"/>
    <row r="30445" ht="15" customHeight="1"/>
    <row r="30446" ht="15" customHeight="1"/>
    <row r="30447" ht="15" customHeight="1"/>
    <row r="30448" ht="15" customHeight="1"/>
    <row r="30449" ht="15" customHeight="1"/>
    <row r="30450" ht="15" customHeight="1"/>
    <row r="30451" ht="15" customHeight="1"/>
    <row r="30452" ht="15" customHeight="1"/>
    <row r="30453" ht="15" customHeight="1"/>
    <row r="30454" ht="15" customHeight="1"/>
    <row r="30455" ht="15" customHeight="1"/>
    <row r="30456" ht="15" customHeight="1"/>
    <row r="30457" ht="15" customHeight="1"/>
    <row r="30458" ht="15" customHeight="1"/>
    <row r="30459" ht="15" customHeight="1"/>
    <row r="30460" ht="15" customHeight="1"/>
    <row r="30461" ht="15" customHeight="1"/>
    <row r="30462" ht="15" customHeight="1"/>
    <row r="30463" ht="15" customHeight="1"/>
    <row r="30464" ht="15" customHeight="1"/>
    <row r="30465" ht="15" customHeight="1"/>
    <row r="30466" ht="15" customHeight="1"/>
    <row r="30467" ht="15" customHeight="1"/>
    <row r="30468" ht="15" customHeight="1"/>
    <row r="30469" ht="15" customHeight="1"/>
    <row r="30470" ht="15" customHeight="1"/>
    <row r="30471" ht="15" customHeight="1"/>
    <row r="30472" ht="15" customHeight="1"/>
    <row r="30473" ht="15" customHeight="1"/>
    <row r="30474" ht="15" customHeight="1"/>
    <row r="30475" ht="15" customHeight="1"/>
    <row r="30476" ht="15" customHeight="1"/>
    <row r="30477" ht="15" customHeight="1"/>
    <row r="30478" ht="15" customHeight="1"/>
    <row r="30479" ht="15" customHeight="1"/>
    <row r="30480" ht="15" customHeight="1"/>
    <row r="30481" ht="15" customHeight="1"/>
    <row r="30482" ht="15" customHeight="1"/>
    <row r="30483" ht="15" customHeight="1"/>
    <row r="30484" ht="15" customHeight="1"/>
    <row r="30485" ht="15" customHeight="1"/>
    <row r="30486" ht="15" customHeight="1"/>
    <row r="30487" ht="15" customHeight="1"/>
    <row r="30488" ht="15" customHeight="1"/>
    <row r="30489" ht="15" customHeight="1"/>
    <row r="30490" ht="15" customHeight="1"/>
    <row r="30491" ht="15" customHeight="1"/>
    <row r="30492" ht="15" customHeight="1"/>
    <row r="30493" ht="15" customHeight="1"/>
    <row r="30494" ht="15" customHeight="1"/>
    <row r="30495" ht="15" customHeight="1"/>
    <row r="30496" ht="15" customHeight="1"/>
    <row r="30497" ht="15" customHeight="1"/>
    <row r="30498" ht="15" customHeight="1"/>
    <row r="30499" ht="15" customHeight="1"/>
    <row r="30500" ht="15" customHeight="1"/>
    <row r="30501" ht="15" customHeight="1"/>
    <row r="30502" ht="15" customHeight="1"/>
    <row r="30503" ht="15" customHeight="1"/>
    <row r="30504" ht="15" customHeight="1"/>
    <row r="30505" ht="15" customHeight="1"/>
    <row r="30506" ht="15" customHeight="1"/>
    <row r="30507" ht="15" customHeight="1"/>
    <row r="30508" ht="15" customHeight="1"/>
    <row r="30509" ht="15" customHeight="1"/>
    <row r="30510" ht="15" customHeight="1"/>
    <row r="30511" ht="15" customHeight="1"/>
    <row r="30512" ht="15" customHeight="1"/>
    <row r="30513" ht="15" customHeight="1"/>
    <row r="30514" ht="15" customHeight="1"/>
    <row r="30515" ht="15" customHeight="1"/>
    <row r="30516" ht="15" customHeight="1"/>
    <row r="30517" ht="15" customHeight="1"/>
    <row r="30518" ht="15" customHeight="1"/>
    <row r="30519" ht="15" customHeight="1"/>
    <row r="30520" ht="15" customHeight="1"/>
    <row r="30521" ht="15" customHeight="1"/>
    <row r="30522" ht="15" customHeight="1"/>
    <row r="30523" ht="15" customHeight="1"/>
    <row r="30524" ht="15" customHeight="1"/>
    <row r="30525" ht="15" customHeight="1"/>
    <row r="30526" ht="15" customHeight="1"/>
    <row r="30527" ht="15" customHeight="1"/>
    <row r="30528" ht="15" customHeight="1"/>
    <row r="30529" ht="15" customHeight="1"/>
    <row r="30530" ht="15" customHeight="1"/>
    <row r="30531" ht="15" customHeight="1"/>
    <row r="30532" ht="15" customHeight="1"/>
    <row r="30533" ht="15" customHeight="1"/>
    <row r="30534" ht="15" customHeight="1"/>
    <row r="30535" ht="15" customHeight="1"/>
    <row r="30536" ht="15" customHeight="1"/>
    <row r="30537" ht="15" customHeight="1"/>
    <row r="30538" ht="15" customHeight="1"/>
    <row r="30539" ht="15" customHeight="1"/>
    <row r="30540" ht="15" customHeight="1"/>
    <row r="30541" ht="15" customHeight="1"/>
    <row r="30542" ht="15" customHeight="1"/>
    <row r="30543" ht="15" customHeight="1"/>
    <row r="30544" ht="15" customHeight="1"/>
    <row r="30545" ht="15" customHeight="1"/>
    <row r="30546" ht="15" customHeight="1"/>
    <row r="30547" ht="15" customHeight="1"/>
    <row r="30548" ht="15" customHeight="1"/>
    <row r="30549" ht="15" customHeight="1"/>
    <row r="30550" ht="15" customHeight="1"/>
    <row r="30551" ht="15" customHeight="1"/>
    <row r="30552" ht="15" customHeight="1"/>
    <row r="30553" ht="15" customHeight="1"/>
    <row r="30554" ht="15" customHeight="1"/>
    <row r="30555" ht="15" customHeight="1"/>
    <row r="30556" ht="15" customHeight="1"/>
    <row r="30557" ht="15" customHeight="1"/>
    <row r="30558" ht="15" customHeight="1"/>
    <row r="30559" ht="15" customHeight="1"/>
    <row r="30560" ht="15" customHeight="1"/>
    <row r="30561" ht="15" customHeight="1"/>
    <row r="30562" ht="15" customHeight="1"/>
    <row r="30563" ht="15" customHeight="1"/>
    <row r="30564" ht="15" customHeight="1"/>
    <row r="30565" ht="15" customHeight="1"/>
    <row r="30566" ht="15" customHeight="1"/>
    <row r="30567" ht="15" customHeight="1"/>
    <row r="30568" ht="15" customHeight="1"/>
    <row r="30569" ht="15" customHeight="1"/>
    <row r="30570" ht="15" customHeight="1"/>
    <row r="30571" ht="15" customHeight="1"/>
    <row r="30572" ht="15" customHeight="1"/>
    <row r="30573" ht="15" customHeight="1"/>
    <row r="30574" ht="15" customHeight="1"/>
    <row r="30575" ht="15" customHeight="1"/>
    <row r="30576" ht="15" customHeight="1"/>
    <row r="30577" ht="15" customHeight="1"/>
    <row r="30578" ht="15" customHeight="1"/>
    <row r="30579" ht="15" customHeight="1"/>
    <row r="30580" ht="15" customHeight="1"/>
    <row r="30581" ht="15" customHeight="1"/>
    <row r="30582" ht="15" customHeight="1"/>
    <row r="30583" ht="15" customHeight="1"/>
    <row r="30584" ht="15" customHeight="1"/>
    <row r="30585" ht="15" customHeight="1"/>
    <row r="30586" ht="15" customHeight="1"/>
    <row r="30587" ht="15" customHeight="1"/>
    <row r="30588" ht="15" customHeight="1"/>
    <row r="30589" ht="15" customHeight="1"/>
    <row r="30590" ht="15" customHeight="1"/>
    <row r="30591" ht="15" customHeight="1"/>
    <row r="30592" ht="15" customHeight="1"/>
    <row r="30593" ht="15" customHeight="1"/>
    <row r="30594" ht="15" customHeight="1"/>
    <row r="30595" ht="15" customHeight="1"/>
    <row r="30596" ht="15" customHeight="1"/>
    <row r="30597" ht="15" customHeight="1"/>
    <row r="30598" ht="15" customHeight="1"/>
    <row r="30599" ht="15" customHeight="1"/>
    <row r="30600" ht="15" customHeight="1"/>
    <row r="30601" ht="15" customHeight="1"/>
    <row r="30602" ht="15" customHeight="1"/>
    <row r="30603" ht="15" customHeight="1"/>
    <row r="30604" ht="15" customHeight="1"/>
    <row r="30605" ht="15" customHeight="1"/>
    <row r="30606" ht="15" customHeight="1"/>
    <row r="30607" ht="15" customHeight="1"/>
    <row r="30608" ht="15" customHeight="1"/>
    <row r="30609" ht="15" customHeight="1"/>
    <row r="30610" ht="15" customHeight="1"/>
    <row r="30611" ht="15" customHeight="1"/>
    <row r="30612" ht="15" customHeight="1"/>
    <row r="30613" ht="15" customHeight="1"/>
    <row r="30614" ht="15" customHeight="1"/>
    <row r="30615" ht="15" customHeight="1"/>
    <row r="30616" ht="15" customHeight="1"/>
    <row r="30617" ht="15" customHeight="1"/>
    <row r="30618" ht="15" customHeight="1"/>
    <row r="30619" ht="15" customHeight="1"/>
    <row r="30620" ht="15" customHeight="1"/>
    <row r="30621" ht="15" customHeight="1"/>
    <row r="30622" ht="15" customHeight="1"/>
    <row r="30623" ht="15" customHeight="1"/>
    <row r="30624" ht="15" customHeight="1"/>
    <row r="30625" ht="15" customHeight="1"/>
    <row r="30626" ht="15" customHeight="1"/>
    <row r="30627" ht="15" customHeight="1"/>
    <row r="30628" ht="15" customHeight="1"/>
    <row r="30629" ht="15" customHeight="1"/>
    <row r="30630" ht="15" customHeight="1"/>
    <row r="30631" ht="15" customHeight="1"/>
    <row r="30632" ht="15" customHeight="1"/>
    <row r="30633" ht="15" customHeight="1"/>
    <row r="30634" ht="15" customHeight="1"/>
    <row r="30635" ht="15" customHeight="1"/>
    <row r="30636" ht="15" customHeight="1"/>
    <row r="30637" ht="15" customHeight="1"/>
    <row r="30638" ht="15" customHeight="1"/>
    <row r="30639" ht="15" customHeight="1"/>
    <row r="30640" ht="15" customHeight="1"/>
    <row r="30641" ht="15" customHeight="1"/>
    <row r="30642" ht="15" customHeight="1"/>
    <row r="30643" ht="15" customHeight="1"/>
    <row r="30644" ht="15" customHeight="1"/>
    <row r="30645" ht="15" customHeight="1"/>
    <row r="30646" ht="15" customHeight="1"/>
    <row r="30647" ht="15" customHeight="1"/>
    <row r="30648" ht="15" customHeight="1"/>
    <row r="30649" ht="15" customHeight="1"/>
    <row r="30650" ht="15" customHeight="1"/>
    <row r="30651" ht="15" customHeight="1"/>
    <row r="30652" ht="15" customHeight="1"/>
    <row r="30653" ht="15" customHeight="1"/>
    <row r="30654" ht="15" customHeight="1"/>
    <row r="30655" ht="15" customHeight="1"/>
    <row r="30656" ht="15" customHeight="1"/>
    <row r="30657" ht="15" customHeight="1"/>
    <row r="30658" ht="15" customHeight="1"/>
    <row r="30659" ht="15" customHeight="1"/>
    <row r="30660" ht="15" customHeight="1"/>
    <row r="30661" ht="15" customHeight="1"/>
    <row r="30662" ht="15" customHeight="1"/>
    <row r="30663" ht="15" customHeight="1"/>
    <row r="30664" ht="15" customHeight="1"/>
    <row r="30665" ht="15" customHeight="1"/>
    <row r="30666" ht="15" customHeight="1"/>
    <row r="30667" ht="15" customHeight="1"/>
    <row r="30668" ht="15" customHeight="1"/>
    <row r="30669" ht="15" customHeight="1"/>
    <row r="30670" ht="15" customHeight="1"/>
    <row r="30671" ht="15" customHeight="1"/>
    <row r="30672" ht="15" customHeight="1"/>
    <row r="30673" ht="15" customHeight="1"/>
    <row r="30674" ht="15" customHeight="1"/>
    <row r="30675" ht="15" customHeight="1"/>
    <row r="30676" ht="15" customHeight="1"/>
    <row r="30677" ht="15" customHeight="1"/>
    <row r="30678" ht="15" customHeight="1"/>
    <row r="30679" ht="15" customHeight="1"/>
    <row r="30680" ht="15" customHeight="1"/>
    <row r="30681" ht="15" customHeight="1"/>
    <row r="30682" ht="15" customHeight="1"/>
    <row r="30683" ht="15" customHeight="1"/>
    <row r="30684" ht="15" customHeight="1"/>
    <row r="30685" ht="15" customHeight="1"/>
    <row r="30686" ht="15" customHeight="1"/>
    <row r="30687" ht="15" customHeight="1"/>
    <row r="30688" ht="15" customHeight="1"/>
    <row r="30689" ht="15" customHeight="1"/>
    <row r="30690" ht="15" customHeight="1"/>
    <row r="30691" ht="15" customHeight="1"/>
    <row r="30692" ht="15" customHeight="1"/>
    <row r="30693" ht="15" customHeight="1"/>
    <row r="30694" ht="15" customHeight="1"/>
    <row r="30695" ht="15" customHeight="1"/>
    <row r="30696" ht="15" customHeight="1"/>
    <row r="30697" ht="15" customHeight="1"/>
    <row r="30698" ht="15" customHeight="1"/>
    <row r="30699" ht="15" customHeight="1"/>
    <row r="30700" ht="15" customHeight="1"/>
    <row r="30701" ht="15" customHeight="1"/>
    <row r="30702" ht="15" customHeight="1"/>
    <row r="30703" ht="15" customHeight="1"/>
    <row r="30704" ht="15" customHeight="1"/>
    <row r="30705" ht="15" customHeight="1"/>
    <row r="30706" ht="15" customHeight="1"/>
    <row r="30707" ht="15" customHeight="1"/>
    <row r="30708" ht="15" customHeight="1"/>
    <row r="30709" ht="15" customHeight="1"/>
    <row r="30710" ht="15" customHeight="1"/>
    <row r="30711" ht="15" customHeight="1"/>
    <row r="30712" ht="15" customHeight="1"/>
    <row r="30713" ht="15" customHeight="1"/>
    <row r="30714" ht="15" customHeight="1"/>
    <row r="30715" ht="15" customHeight="1"/>
    <row r="30716" ht="15" customHeight="1"/>
    <row r="30717" ht="15" customHeight="1"/>
    <row r="30718" ht="15" customHeight="1"/>
    <row r="30719" ht="15" customHeight="1"/>
    <row r="30720" ht="15" customHeight="1"/>
    <row r="30721" ht="15" customHeight="1"/>
    <row r="30722" ht="15" customHeight="1"/>
    <row r="30723" ht="15" customHeight="1"/>
    <row r="30724" ht="15" customHeight="1"/>
    <row r="30725" ht="15" customHeight="1"/>
    <row r="30726" ht="15" customHeight="1"/>
    <row r="30727" ht="15" customHeight="1"/>
    <row r="30728" ht="15" customHeight="1"/>
    <row r="30729" ht="15" customHeight="1"/>
    <row r="30730" ht="15" customHeight="1"/>
    <row r="30731" ht="15" customHeight="1"/>
    <row r="30732" ht="15" customHeight="1"/>
    <row r="30733" ht="15" customHeight="1"/>
    <row r="30734" ht="15" customHeight="1"/>
    <row r="30735" ht="15" customHeight="1"/>
    <row r="30736" ht="15" customHeight="1"/>
    <row r="30737" ht="15" customHeight="1"/>
    <row r="30738" ht="15" customHeight="1"/>
    <row r="30739" ht="15" customHeight="1"/>
    <row r="30740" ht="15" customHeight="1"/>
    <row r="30741" ht="15" customHeight="1"/>
    <row r="30742" ht="15" customHeight="1"/>
    <row r="30743" ht="15" customHeight="1"/>
    <row r="30744" ht="15" customHeight="1"/>
    <row r="30745" ht="15" customHeight="1"/>
    <row r="30746" ht="15" customHeight="1"/>
    <row r="30747" ht="15" customHeight="1"/>
    <row r="30748" ht="15" customHeight="1"/>
    <row r="30749" ht="15" customHeight="1"/>
    <row r="30750" ht="15" customHeight="1"/>
    <row r="30751" ht="15" customHeight="1"/>
    <row r="30752" ht="15" customHeight="1"/>
    <row r="30753" ht="15" customHeight="1"/>
    <row r="30754" ht="15" customHeight="1"/>
    <row r="30755" ht="15" customHeight="1"/>
    <row r="30756" ht="15" customHeight="1"/>
    <row r="30757" ht="15" customHeight="1"/>
    <row r="30758" ht="15" customHeight="1"/>
    <row r="30759" ht="15" customHeight="1"/>
    <row r="30760" ht="15" customHeight="1"/>
    <row r="30761" ht="15" customHeight="1"/>
    <row r="30762" ht="15" customHeight="1"/>
    <row r="30763" ht="15" customHeight="1"/>
    <row r="30764" ht="15" customHeight="1"/>
    <row r="30765" ht="15" customHeight="1"/>
    <row r="30766" ht="15" customHeight="1"/>
    <row r="30767" ht="15" customHeight="1"/>
    <row r="30768" ht="15" customHeight="1"/>
    <row r="30769" ht="15" customHeight="1"/>
    <row r="30770" ht="15" customHeight="1"/>
    <row r="30771" ht="15" customHeight="1"/>
    <row r="30772" ht="15" customHeight="1"/>
    <row r="30773" ht="15" customHeight="1"/>
    <row r="30774" ht="15" customHeight="1"/>
    <row r="30775" ht="15" customHeight="1"/>
    <row r="30776" ht="15" customHeight="1"/>
    <row r="30777" ht="15" customHeight="1"/>
    <row r="30778" ht="15" customHeight="1"/>
    <row r="30779" ht="15" customHeight="1"/>
    <row r="30780" ht="15" customHeight="1"/>
    <row r="30781" ht="15" customHeight="1"/>
    <row r="30782" ht="15" customHeight="1"/>
    <row r="30783" ht="15" customHeight="1"/>
    <row r="30784" ht="15" customHeight="1"/>
    <row r="30785" ht="15" customHeight="1"/>
    <row r="30786" ht="15" customHeight="1"/>
    <row r="30787" ht="15" customHeight="1"/>
    <row r="30788" ht="15" customHeight="1"/>
    <row r="30789" ht="15" customHeight="1"/>
    <row r="30790" ht="15" customHeight="1"/>
    <row r="30791" ht="15" customHeight="1"/>
    <row r="30792" ht="15" customHeight="1"/>
    <row r="30793" ht="15" customHeight="1"/>
    <row r="30794" ht="15" customHeight="1"/>
    <row r="30795" ht="15" customHeight="1"/>
    <row r="30796" ht="15" customHeight="1"/>
    <row r="30797" ht="15" customHeight="1"/>
    <row r="30798" ht="15" customHeight="1"/>
    <row r="30799" ht="15" customHeight="1"/>
    <row r="30800" ht="15" customHeight="1"/>
    <row r="30801" ht="15" customHeight="1"/>
    <row r="30802" ht="15" customHeight="1"/>
    <row r="30803" ht="15" customHeight="1"/>
    <row r="30804" ht="15" customHeight="1"/>
    <row r="30805" ht="15" customHeight="1"/>
    <row r="30806" ht="15" customHeight="1"/>
    <row r="30807" ht="15" customHeight="1"/>
    <row r="30808" ht="15" customHeight="1"/>
    <row r="30809" ht="15" customHeight="1"/>
    <row r="30810" ht="15" customHeight="1"/>
    <row r="30811" ht="15" customHeight="1"/>
    <row r="30812" ht="15" customHeight="1"/>
    <row r="30813" ht="15" customHeight="1"/>
    <row r="30814" ht="15" customHeight="1"/>
    <row r="30815" ht="15" customHeight="1"/>
    <row r="30816" ht="15" customHeight="1"/>
    <row r="30817" ht="15" customHeight="1"/>
    <row r="30818" ht="15" customHeight="1"/>
    <row r="30819" ht="15" customHeight="1"/>
    <row r="30820" ht="15" customHeight="1"/>
    <row r="30821" ht="15" customHeight="1"/>
    <row r="30822" ht="15" customHeight="1"/>
    <row r="30823" ht="15" customHeight="1"/>
    <row r="30824" ht="15" customHeight="1"/>
    <row r="30825" ht="15" customHeight="1"/>
    <row r="30826" ht="15" customHeight="1"/>
    <row r="30827" ht="15" customHeight="1"/>
    <row r="30828" ht="15" customHeight="1"/>
    <row r="30829" ht="15" customHeight="1"/>
    <row r="30830" ht="15" customHeight="1"/>
    <row r="30831" ht="15" customHeight="1"/>
    <row r="30832" ht="15" customHeight="1"/>
    <row r="30833" ht="15" customHeight="1"/>
    <row r="30834" ht="15" customHeight="1"/>
    <row r="30835" ht="15" customHeight="1"/>
    <row r="30836" ht="15" customHeight="1"/>
    <row r="30837" ht="15" customHeight="1"/>
    <row r="30838" ht="15" customHeight="1"/>
    <row r="30839" ht="15" customHeight="1"/>
    <row r="30840" ht="15" customHeight="1"/>
    <row r="30841" ht="15" customHeight="1"/>
    <row r="30842" ht="15" customHeight="1"/>
    <row r="30843" ht="15" customHeight="1"/>
    <row r="30844" ht="15" customHeight="1"/>
    <row r="30845" ht="15" customHeight="1"/>
    <row r="30846" ht="15" customHeight="1"/>
    <row r="30847" ht="15" customHeight="1"/>
    <row r="30848" ht="15" customHeight="1"/>
    <row r="30849" ht="15" customHeight="1"/>
    <row r="30850" ht="15" customHeight="1"/>
    <row r="30851" ht="15" customHeight="1"/>
    <row r="30852" ht="15" customHeight="1"/>
    <row r="30853" ht="15" customHeight="1"/>
    <row r="30854" ht="15" customHeight="1"/>
    <row r="30855" ht="15" customHeight="1"/>
    <row r="30856" ht="15" customHeight="1"/>
    <row r="30857" ht="15" customHeight="1"/>
    <row r="30858" ht="15" customHeight="1"/>
    <row r="30859" ht="15" customHeight="1"/>
    <row r="30860" ht="15" customHeight="1"/>
    <row r="30861" ht="15" customHeight="1"/>
    <row r="30862" ht="15" customHeight="1"/>
    <row r="30863" ht="15" customHeight="1"/>
    <row r="30864" ht="15" customHeight="1"/>
    <row r="30865" ht="15" customHeight="1"/>
    <row r="30866" ht="15" customHeight="1"/>
    <row r="30867" ht="15" customHeight="1"/>
    <row r="30868" ht="15" customHeight="1"/>
    <row r="30869" ht="15" customHeight="1"/>
    <row r="30870" ht="15" customHeight="1"/>
    <row r="30871" ht="15" customHeight="1"/>
    <row r="30872" ht="15" customHeight="1"/>
    <row r="30873" ht="15" customHeight="1"/>
    <row r="30874" ht="15" customHeight="1"/>
    <row r="30875" ht="15" customHeight="1"/>
    <row r="30876" ht="15" customHeight="1"/>
    <row r="30877" ht="15" customHeight="1"/>
    <row r="30878" ht="15" customHeight="1"/>
    <row r="30879" ht="15" customHeight="1"/>
    <row r="30880" ht="15" customHeight="1"/>
    <row r="30881" ht="15" customHeight="1"/>
    <row r="30882" ht="15" customHeight="1"/>
    <row r="30883" ht="15" customHeight="1"/>
    <row r="30884" ht="15" customHeight="1"/>
    <row r="30885" ht="15" customHeight="1"/>
    <row r="30886" ht="15" customHeight="1"/>
    <row r="30887" ht="15" customHeight="1"/>
    <row r="30888" ht="15" customHeight="1"/>
    <row r="30889" ht="15" customHeight="1"/>
    <row r="30890" ht="15" customHeight="1"/>
    <row r="30891" ht="15" customHeight="1"/>
    <row r="30892" ht="15" customHeight="1"/>
    <row r="30893" ht="15" customHeight="1"/>
    <row r="30894" ht="15" customHeight="1"/>
    <row r="30895" ht="15" customHeight="1"/>
    <row r="30896" ht="15" customHeight="1"/>
    <row r="30897" ht="15" customHeight="1"/>
    <row r="30898" ht="15" customHeight="1"/>
    <row r="30899" ht="15" customHeight="1"/>
    <row r="30900" ht="15" customHeight="1"/>
    <row r="30901" ht="15" customHeight="1"/>
    <row r="30902" ht="15" customHeight="1"/>
    <row r="30903" ht="15" customHeight="1"/>
    <row r="30904" ht="15" customHeight="1"/>
    <row r="30905" ht="15" customHeight="1"/>
    <row r="30906" ht="15" customHeight="1"/>
    <row r="30907" ht="15" customHeight="1"/>
    <row r="30908" ht="15" customHeight="1"/>
    <row r="30909" ht="15" customHeight="1"/>
    <row r="30910" ht="15" customHeight="1"/>
    <row r="30911" ht="15" customHeight="1"/>
    <row r="30912" ht="15" customHeight="1"/>
    <row r="30913" ht="15" customHeight="1"/>
    <row r="30914" ht="15" customHeight="1"/>
    <row r="30915" ht="15" customHeight="1"/>
    <row r="30916" ht="15" customHeight="1"/>
    <row r="30917" ht="15" customHeight="1"/>
    <row r="30918" ht="15" customHeight="1"/>
    <row r="30919" ht="15" customHeight="1"/>
    <row r="30920" ht="15" customHeight="1"/>
    <row r="30921" ht="15" customHeight="1"/>
    <row r="30922" ht="15" customHeight="1"/>
    <row r="30923" ht="15" customHeight="1"/>
    <row r="30924" ht="15" customHeight="1"/>
    <row r="30925" ht="15" customHeight="1"/>
    <row r="30926" ht="15" customHeight="1"/>
    <row r="30927" ht="15" customHeight="1"/>
    <row r="30928" ht="15" customHeight="1"/>
    <row r="30929" ht="15" customHeight="1"/>
    <row r="30930" ht="15" customHeight="1"/>
    <row r="30931" ht="15" customHeight="1"/>
    <row r="30932" ht="15" customHeight="1"/>
    <row r="30933" ht="15" customHeight="1"/>
    <row r="30934" ht="15" customHeight="1"/>
    <row r="30935" ht="15" customHeight="1"/>
    <row r="30936" ht="15" customHeight="1"/>
    <row r="30937" ht="15" customHeight="1"/>
    <row r="30938" ht="15" customHeight="1"/>
    <row r="30939" ht="15" customHeight="1"/>
    <row r="30940" ht="15" customHeight="1"/>
    <row r="30941" ht="15" customHeight="1"/>
    <row r="30942" ht="15" customHeight="1"/>
    <row r="30943" ht="15" customHeight="1"/>
    <row r="30944" ht="15" customHeight="1"/>
    <row r="30945" ht="15" customHeight="1"/>
    <row r="30946" ht="15" customHeight="1"/>
    <row r="30947" ht="15" customHeight="1"/>
    <row r="30948" ht="15" customHeight="1"/>
    <row r="30949" ht="15" customHeight="1"/>
    <row r="30950" ht="15" customHeight="1"/>
    <row r="30951" ht="15" customHeight="1"/>
    <row r="30952" ht="15" customHeight="1"/>
    <row r="30953" ht="15" customHeight="1"/>
    <row r="30954" ht="15" customHeight="1"/>
    <row r="30955" ht="15" customHeight="1"/>
    <row r="30956" ht="15" customHeight="1"/>
    <row r="30957" ht="15" customHeight="1"/>
    <row r="30958" ht="15" customHeight="1"/>
    <row r="30959" ht="15" customHeight="1"/>
    <row r="30960" ht="15" customHeight="1"/>
    <row r="30961" ht="15" customHeight="1"/>
    <row r="30962" ht="15" customHeight="1"/>
    <row r="30963" ht="15" customHeight="1"/>
    <row r="30964" ht="15" customHeight="1"/>
    <row r="30965" ht="15" customHeight="1"/>
    <row r="30966" ht="15" customHeight="1"/>
    <row r="30967" ht="15" customHeight="1"/>
    <row r="30968" ht="15" customHeight="1"/>
    <row r="30969" ht="15" customHeight="1"/>
    <row r="30970" ht="15" customHeight="1"/>
    <row r="30971" ht="15" customHeight="1"/>
    <row r="30972" ht="15" customHeight="1"/>
    <row r="30973" ht="15" customHeight="1"/>
    <row r="30974" ht="15" customHeight="1"/>
    <row r="30975" ht="15" customHeight="1"/>
    <row r="30976" ht="15" customHeight="1"/>
    <row r="30977" ht="15" customHeight="1"/>
    <row r="30978" ht="15" customHeight="1"/>
    <row r="30979" ht="15" customHeight="1"/>
    <row r="30980" ht="15" customHeight="1"/>
    <row r="30981" ht="15" customHeight="1"/>
    <row r="30982" ht="15" customHeight="1"/>
    <row r="30983" ht="15" customHeight="1"/>
    <row r="30984" ht="15" customHeight="1"/>
    <row r="30985" ht="15" customHeight="1"/>
    <row r="30986" ht="15" customHeight="1"/>
    <row r="30987" ht="15" customHeight="1"/>
    <row r="30988" ht="15" customHeight="1"/>
    <row r="30989" ht="15" customHeight="1"/>
    <row r="30990" ht="15" customHeight="1"/>
    <row r="30991" ht="15" customHeight="1"/>
    <row r="30992" ht="15" customHeight="1"/>
    <row r="30993" ht="15" customHeight="1"/>
    <row r="30994" ht="15" customHeight="1"/>
    <row r="30995" ht="15" customHeight="1"/>
    <row r="30996" ht="15" customHeight="1"/>
    <row r="30997" ht="15" customHeight="1"/>
    <row r="30998" ht="15" customHeight="1"/>
    <row r="30999" ht="15" customHeight="1"/>
    <row r="31000" ht="15" customHeight="1"/>
    <row r="31001" ht="15" customHeight="1"/>
    <row r="31002" ht="15" customHeight="1"/>
    <row r="31003" ht="15" customHeight="1"/>
    <row r="31004" ht="15" customHeight="1"/>
    <row r="31005" ht="15" customHeight="1"/>
    <row r="31006" ht="15" customHeight="1"/>
    <row r="31007" ht="15" customHeight="1"/>
    <row r="31008" ht="15" customHeight="1"/>
    <row r="31009" ht="15" customHeight="1"/>
    <row r="31010" ht="15" customHeight="1"/>
    <row r="31011" ht="15" customHeight="1"/>
    <row r="31012" ht="15" customHeight="1"/>
    <row r="31013" ht="15" customHeight="1"/>
    <row r="31014" ht="15" customHeight="1"/>
    <row r="31015" ht="15" customHeight="1"/>
    <row r="31016" ht="15" customHeight="1"/>
    <row r="31017" ht="15" customHeight="1"/>
    <row r="31018" ht="15" customHeight="1"/>
    <row r="31019" ht="15" customHeight="1"/>
    <row r="31020" ht="15" customHeight="1"/>
    <row r="31021" ht="15" customHeight="1"/>
    <row r="31022" ht="15" customHeight="1"/>
    <row r="31023" ht="15" customHeight="1"/>
    <row r="31024" ht="15" customHeight="1"/>
    <row r="31025" ht="15" customHeight="1"/>
    <row r="31026" ht="15" customHeight="1"/>
    <row r="31027" ht="15" customHeight="1"/>
    <row r="31028" ht="15" customHeight="1"/>
    <row r="31029" ht="15" customHeight="1"/>
    <row r="31030" ht="15" customHeight="1"/>
    <row r="31031" ht="15" customHeight="1"/>
    <row r="31032" ht="15" customHeight="1"/>
    <row r="31033" ht="15" customHeight="1"/>
    <row r="31034" ht="15" customHeight="1"/>
    <row r="31035" ht="15" customHeight="1"/>
    <row r="31036" ht="15" customHeight="1"/>
    <row r="31037" ht="15" customHeight="1"/>
    <row r="31038" ht="15" customHeight="1"/>
    <row r="31039" ht="15" customHeight="1"/>
    <row r="31040" ht="15" customHeight="1"/>
    <row r="31041" ht="15" customHeight="1"/>
    <row r="31042" ht="15" customHeight="1"/>
    <row r="31043" ht="15" customHeight="1"/>
    <row r="31044" ht="15" customHeight="1"/>
    <row r="31045" ht="15" customHeight="1"/>
    <row r="31046" ht="15" customHeight="1"/>
    <row r="31047" ht="15" customHeight="1"/>
    <row r="31048" ht="15" customHeight="1"/>
    <row r="31049" ht="15" customHeight="1"/>
    <row r="31050" ht="15" customHeight="1"/>
    <row r="31051" ht="15" customHeight="1"/>
    <row r="31052" ht="15" customHeight="1"/>
    <row r="31053" ht="15" customHeight="1"/>
    <row r="31054" ht="15" customHeight="1"/>
    <row r="31055" ht="15" customHeight="1"/>
    <row r="31056" ht="15" customHeight="1"/>
    <row r="31057" ht="15" customHeight="1"/>
    <row r="31058" ht="15" customHeight="1"/>
    <row r="31059" ht="15" customHeight="1"/>
    <row r="31060" ht="15" customHeight="1"/>
    <row r="31061" ht="15" customHeight="1"/>
    <row r="31062" ht="15" customHeight="1"/>
    <row r="31063" ht="15" customHeight="1"/>
    <row r="31064" ht="15" customHeight="1"/>
    <row r="31065" ht="15" customHeight="1"/>
    <row r="31066" ht="15" customHeight="1"/>
    <row r="31067" ht="15" customHeight="1"/>
    <row r="31068" ht="15" customHeight="1"/>
    <row r="31069" ht="15" customHeight="1"/>
    <row r="31070" ht="15" customHeight="1"/>
    <row r="31071" ht="15" customHeight="1"/>
    <row r="31072" ht="15" customHeight="1"/>
    <row r="31073" ht="15" customHeight="1"/>
    <row r="31074" ht="15" customHeight="1"/>
    <row r="31075" ht="15" customHeight="1"/>
    <row r="31076" ht="15" customHeight="1"/>
    <row r="31077" ht="15" customHeight="1"/>
    <row r="31078" ht="15" customHeight="1"/>
    <row r="31079" ht="15" customHeight="1"/>
    <row r="31080" ht="15" customHeight="1"/>
    <row r="31081" ht="15" customHeight="1"/>
    <row r="31082" ht="15" customHeight="1"/>
    <row r="31083" ht="15" customHeight="1"/>
    <row r="31084" ht="15" customHeight="1"/>
    <row r="31085" ht="15" customHeight="1"/>
    <row r="31086" ht="15" customHeight="1"/>
    <row r="31087" ht="15" customHeight="1"/>
    <row r="31088" ht="15" customHeight="1"/>
    <row r="31089" ht="15" customHeight="1"/>
    <row r="31090" ht="15" customHeight="1"/>
    <row r="31091" ht="15" customHeight="1"/>
    <row r="31092" ht="15" customHeight="1"/>
    <row r="31093" ht="15" customHeight="1"/>
    <row r="31094" ht="15" customHeight="1"/>
    <row r="31095" ht="15" customHeight="1"/>
    <row r="31096" ht="15" customHeight="1"/>
    <row r="31097" ht="15" customHeight="1"/>
    <row r="31098" ht="15" customHeight="1"/>
    <row r="31099" ht="15" customHeight="1"/>
    <row r="31100" ht="15" customHeight="1"/>
    <row r="31101" ht="15" customHeight="1"/>
    <row r="31102" ht="15" customHeight="1"/>
    <row r="31103" ht="15" customHeight="1"/>
    <row r="31104" ht="15" customHeight="1"/>
    <row r="31105" ht="15" customHeight="1"/>
    <row r="31106" ht="15" customHeight="1"/>
    <row r="31107" ht="15" customHeight="1"/>
    <row r="31108" ht="15" customHeight="1"/>
    <row r="31109" ht="15" customHeight="1"/>
    <row r="31110" ht="15" customHeight="1"/>
    <row r="31111" ht="15" customHeight="1"/>
    <row r="31112" ht="15" customHeight="1"/>
    <row r="31113" ht="15" customHeight="1"/>
    <row r="31114" ht="15" customHeight="1"/>
    <row r="31115" ht="15" customHeight="1"/>
    <row r="31116" ht="15" customHeight="1"/>
    <row r="31117" ht="15" customHeight="1"/>
    <row r="31118" ht="15" customHeight="1"/>
    <row r="31119" ht="15" customHeight="1"/>
    <row r="31120" ht="15" customHeight="1"/>
    <row r="31121" ht="15" customHeight="1"/>
    <row r="31122" ht="15" customHeight="1"/>
    <row r="31123" ht="15" customHeight="1"/>
    <row r="31124" ht="15" customHeight="1"/>
    <row r="31125" ht="15" customHeight="1"/>
    <row r="31126" ht="15" customHeight="1"/>
    <row r="31127" ht="15" customHeight="1"/>
    <row r="31128" ht="15" customHeight="1"/>
    <row r="31129" ht="15" customHeight="1"/>
    <row r="31130" ht="15" customHeight="1"/>
    <row r="31131" ht="15" customHeight="1"/>
    <row r="31132" ht="15" customHeight="1"/>
    <row r="31133" ht="15" customHeight="1"/>
    <row r="31134" ht="15" customHeight="1"/>
    <row r="31135" ht="15" customHeight="1"/>
    <row r="31136" ht="15" customHeight="1"/>
    <row r="31137" ht="15" customHeight="1"/>
    <row r="31138" ht="15" customHeight="1"/>
    <row r="31139" ht="15" customHeight="1"/>
    <row r="31140" ht="15" customHeight="1"/>
    <row r="31141" ht="15" customHeight="1"/>
    <row r="31142" ht="15" customHeight="1"/>
    <row r="31143" ht="15" customHeight="1"/>
    <row r="31144" ht="15" customHeight="1"/>
    <row r="31145" ht="15" customHeight="1"/>
    <row r="31146" ht="15" customHeight="1"/>
    <row r="31147" ht="15" customHeight="1"/>
    <row r="31148" ht="15" customHeight="1"/>
    <row r="31149" ht="15" customHeight="1"/>
    <row r="31150" ht="15" customHeight="1"/>
    <row r="31151" ht="15" customHeight="1"/>
    <row r="31152" ht="15" customHeight="1"/>
    <row r="31153" ht="15" customHeight="1"/>
    <row r="31154" ht="15" customHeight="1"/>
    <row r="31155" ht="15" customHeight="1"/>
    <row r="31156" ht="15" customHeight="1"/>
    <row r="31157" ht="15" customHeight="1"/>
    <row r="31158" ht="15" customHeight="1"/>
    <row r="31159" ht="15" customHeight="1"/>
    <row r="31160" ht="15" customHeight="1"/>
    <row r="31161" ht="15" customHeight="1"/>
    <row r="31162" ht="15" customHeight="1"/>
    <row r="31163" ht="15" customHeight="1"/>
    <row r="31164" ht="15" customHeight="1"/>
    <row r="31165" ht="15" customHeight="1"/>
    <row r="31166" ht="15" customHeight="1"/>
    <row r="31167" ht="15" customHeight="1"/>
    <row r="31168" ht="15" customHeight="1"/>
    <row r="31169" ht="15" customHeight="1"/>
    <row r="31170" ht="15" customHeight="1"/>
    <row r="31171" ht="15" customHeight="1"/>
    <row r="31172" ht="15" customHeight="1"/>
    <row r="31173" ht="15" customHeight="1"/>
    <row r="31174" ht="15" customHeight="1"/>
    <row r="31175" ht="15" customHeight="1"/>
    <row r="31176" ht="15" customHeight="1"/>
    <row r="31177" ht="15" customHeight="1"/>
    <row r="31178" ht="15" customHeight="1"/>
    <row r="31179" ht="15" customHeight="1"/>
    <row r="31180" ht="15" customHeight="1"/>
    <row r="31181" ht="15" customHeight="1"/>
    <row r="31182" ht="15" customHeight="1"/>
    <row r="31183" ht="15" customHeight="1"/>
    <row r="31184" ht="15" customHeight="1"/>
    <row r="31185" ht="15" customHeight="1"/>
    <row r="31186" ht="15" customHeight="1"/>
    <row r="31187" ht="15" customHeight="1"/>
    <row r="31188" ht="15" customHeight="1"/>
    <row r="31189" ht="15" customHeight="1"/>
    <row r="31190" ht="15" customHeight="1"/>
    <row r="31191" ht="15" customHeight="1"/>
    <row r="31192" ht="15" customHeight="1"/>
    <row r="31193" ht="15" customHeight="1"/>
    <row r="31194" ht="15" customHeight="1"/>
    <row r="31195" ht="15" customHeight="1"/>
    <row r="31196" ht="15" customHeight="1"/>
    <row r="31197" ht="15" customHeight="1"/>
    <row r="31198" ht="15" customHeight="1"/>
    <row r="31199" ht="15" customHeight="1"/>
    <row r="31200" ht="15" customHeight="1"/>
    <row r="31201" ht="15" customHeight="1"/>
    <row r="31202" ht="15" customHeight="1"/>
    <row r="31203" ht="15" customHeight="1"/>
    <row r="31204" ht="15" customHeight="1"/>
    <row r="31205" ht="15" customHeight="1"/>
    <row r="31206" ht="15" customHeight="1"/>
    <row r="31207" ht="15" customHeight="1"/>
    <row r="31208" ht="15" customHeight="1"/>
    <row r="31209" ht="15" customHeight="1"/>
    <row r="31210" ht="15" customHeight="1"/>
    <row r="31211" ht="15" customHeight="1"/>
    <row r="31212" ht="15" customHeight="1"/>
    <row r="31213" ht="15" customHeight="1"/>
    <row r="31214" ht="15" customHeight="1"/>
    <row r="31215" ht="15" customHeight="1"/>
    <row r="31216" ht="15" customHeight="1"/>
    <row r="31217" ht="15" customHeight="1"/>
    <row r="31218" ht="15" customHeight="1"/>
    <row r="31219" ht="15" customHeight="1"/>
    <row r="31220" ht="15" customHeight="1"/>
    <row r="31221" ht="15" customHeight="1"/>
    <row r="31222" ht="15" customHeight="1"/>
    <row r="31223" ht="15" customHeight="1"/>
    <row r="31224" ht="15" customHeight="1"/>
    <row r="31225" ht="15" customHeight="1"/>
    <row r="31226" ht="15" customHeight="1"/>
    <row r="31227" ht="15" customHeight="1"/>
    <row r="31228" ht="15" customHeight="1"/>
    <row r="31229" ht="15" customHeight="1"/>
    <row r="31230" ht="15" customHeight="1"/>
    <row r="31231" ht="15" customHeight="1"/>
    <row r="31232" ht="15" customHeight="1"/>
    <row r="31233" ht="15" customHeight="1"/>
    <row r="31234" ht="15" customHeight="1"/>
    <row r="31235" ht="15" customHeight="1"/>
    <row r="31236" ht="15" customHeight="1"/>
    <row r="31237" ht="15" customHeight="1"/>
    <row r="31238" ht="15" customHeight="1"/>
    <row r="31239" ht="15" customHeight="1"/>
    <row r="31240" ht="15" customHeight="1"/>
    <row r="31241" ht="15" customHeight="1"/>
    <row r="31242" ht="15" customHeight="1"/>
    <row r="31243" ht="15" customHeight="1"/>
    <row r="31244" ht="15" customHeight="1"/>
    <row r="31245" ht="15" customHeight="1"/>
    <row r="31246" ht="15" customHeight="1"/>
    <row r="31247" ht="15" customHeight="1"/>
    <row r="31248" ht="15" customHeight="1"/>
    <row r="31249" ht="15" customHeight="1"/>
    <row r="31250" ht="15" customHeight="1"/>
    <row r="31251" ht="15" customHeight="1"/>
    <row r="31252" ht="15" customHeight="1"/>
    <row r="31253" ht="15" customHeight="1"/>
    <row r="31254" ht="15" customHeight="1"/>
    <row r="31255" ht="15" customHeight="1"/>
    <row r="31256" ht="15" customHeight="1"/>
    <row r="31257" ht="15" customHeight="1"/>
    <row r="31258" ht="15" customHeight="1"/>
    <row r="31259" ht="15" customHeight="1"/>
    <row r="31260" ht="15" customHeight="1"/>
    <row r="31261" ht="15" customHeight="1"/>
    <row r="31262" ht="15" customHeight="1"/>
    <row r="31263" ht="15" customHeight="1"/>
    <row r="31264" ht="15" customHeight="1"/>
    <row r="31265" ht="15" customHeight="1"/>
    <row r="31266" ht="15" customHeight="1"/>
    <row r="31267" ht="15" customHeight="1"/>
    <row r="31268" ht="15" customHeight="1"/>
    <row r="31269" ht="15" customHeight="1"/>
    <row r="31270" ht="15" customHeight="1"/>
    <row r="31271" ht="15" customHeight="1"/>
    <row r="31272" ht="15" customHeight="1"/>
    <row r="31273" ht="15" customHeight="1"/>
    <row r="31274" ht="15" customHeight="1"/>
    <row r="31275" ht="15" customHeight="1"/>
    <row r="31276" ht="15" customHeight="1"/>
    <row r="31277" ht="15" customHeight="1"/>
    <row r="31278" ht="15" customHeight="1"/>
    <row r="31279" ht="15" customHeight="1"/>
    <row r="31280" ht="15" customHeight="1"/>
    <row r="31281" ht="15" customHeight="1"/>
    <row r="31282" ht="15" customHeight="1"/>
    <row r="31283" ht="15" customHeight="1"/>
    <row r="31284" ht="15" customHeight="1"/>
    <row r="31285" ht="15" customHeight="1"/>
    <row r="31286" ht="15" customHeight="1"/>
    <row r="31287" ht="15" customHeight="1"/>
    <row r="31288" ht="15" customHeight="1"/>
    <row r="31289" ht="15" customHeight="1"/>
    <row r="31290" ht="15" customHeight="1"/>
    <row r="31291" ht="15" customHeight="1"/>
    <row r="31292" ht="15" customHeight="1"/>
    <row r="31293" ht="15" customHeight="1"/>
    <row r="31294" ht="15" customHeight="1"/>
    <row r="31295" ht="15" customHeight="1"/>
    <row r="31296" ht="15" customHeight="1"/>
    <row r="31297" ht="15" customHeight="1"/>
    <row r="31298" ht="15" customHeight="1"/>
    <row r="31299" ht="15" customHeight="1"/>
    <row r="31300" ht="15" customHeight="1"/>
    <row r="31301" ht="15" customHeight="1"/>
    <row r="31302" ht="15" customHeight="1"/>
    <row r="31303" ht="15" customHeight="1"/>
    <row r="31304" ht="15" customHeight="1"/>
    <row r="31305" ht="15" customHeight="1"/>
    <row r="31306" ht="15" customHeight="1"/>
    <row r="31307" ht="15" customHeight="1"/>
    <row r="31308" ht="15" customHeight="1"/>
    <row r="31309" ht="15" customHeight="1"/>
    <row r="31310" ht="15" customHeight="1"/>
    <row r="31311" ht="15" customHeight="1"/>
    <row r="31312" ht="15" customHeight="1"/>
    <row r="31313" ht="15" customHeight="1"/>
    <row r="31314" ht="15" customHeight="1"/>
    <row r="31315" ht="15" customHeight="1"/>
    <row r="31316" ht="15" customHeight="1"/>
    <row r="31317" ht="15" customHeight="1"/>
    <row r="31318" ht="15" customHeight="1"/>
    <row r="31319" ht="15" customHeight="1"/>
    <row r="31320" ht="15" customHeight="1"/>
    <row r="31321" ht="15" customHeight="1"/>
    <row r="31322" ht="15" customHeight="1"/>
    <row r="31323" ht="15" customHeight="1"/>
    <row r="31324" ht="15" customHeight="1"/>
    <row r="31325" ht="15" customHeight="1"/>
    <row r="31326" ht="15" customHeight="1"/>
    <row r="31327" ht="15" customHeight="1"/>
    <row r="31328" ht="15" customHeight="1"/>
    <row r="31329" ht="15" customHeight="1"/>
    <row r="31330" ht="15" customHeight="1"/>
    <row r="31331" ht="15" customHeight="1"/>
    <row r="31332" ht="15" customHeight="1"/>
    <row r="31333" ht="15" customHeight="1"/>
    <row r="31334" ht="15" customHeight="1"/>
    <row r="31335" ht="15" customHeight="1"/>
    <row r="31336" ht="15" customHeight="1"/>
    <row r="31337" ht="15" customHeight="1"/>
    <row r="31338" ht="15" customHeight="1"/>
    <row r="31339" ht="15" customHeight="1"/>
    <row r="31340" ht="15" customHeight="1"/>
    <row r="31341" ht="15" customHeight="1"/>
    <row r="31342" ht="15" customHeight="1"/>
    <row r="31343" ht="15" customHeight="1"/>
    <row r="31344" ht="15" customHeight="1"/>
    <row r="31345" ht="15" customHeight="1"/>
    <row r="31346" ht="15" customHeight="1"/>
    <row r="31347" ht="15" customHeight="1"/>
    <row r="31348" ht="15" customHeight="1"/>
    <row r="31349" ht="15" customHeight="1"/>
    <row r="31350" ht="15" customHeight="1"/>
    <row r="31351" ht="15" customHeight="1"/>
    <row r="31352" ht="15" customHeight="1"/>
    <row r="31353" ht="15" customHeight="1"/>
    <row r="31354" ht="15" customHeight="1"/>
    <row r="31355" ht="15" customHeight="1"/>
    <row r="31356" ht="15" customHeight="1"/>
    <row r="31357" ht="15" customHeight="1"/>
    <row r="31358" ht="15" customHeight="1"/>
    <row r="31359" ht="15" customHeight="1"/>
    <row r="31360" ht="15" customHeight="1"/>
    <row r="31361" ht="15" customHeight="1"/>
    <row r="31362" ht="15" customHeight="1"/>
    <row r="31363" ht="15" customHeight="1"/>
    <row r="31364" ht="15" customHeight="1"/>
    <row r="31365" ht="15" customHeight="1"/>
    <row r="31366" ht="15" customHeight="1"/>
    <row r="31367" ht="15" customHeight="1"/>
    <row r="31368" ht="15" customHeight="1"/>
    <row r="31369" ht="15" customHeight="1"/>
    <row r="31370" ht="15" customHeight="1"/>
    <row r="31371" ht="15" customHeight="1"/>
    <row r="31372" ht="15" customHeight="1"/>
    <row r="31373" ht="15" customHeight="1"/>
    <row r="31374" ht="15" customHeight="1"/>
    <row r="31375" ht="15" customHeight="1"/>
    <row r="31376" ht="15" customHeight="1"/>
    <row r="31377" ht="15" customHeight="1"/>
    <row r="31378" ht="15" customHeight="1"/>
    <row r="31379" ht="15" customHeight="1"/>
    <row r="31380" ht="15" customHeight="1"/>
    <row r="31381" ht="15" customHeight="1"/>
    <row r="31382" ht="15" customHeight="1"/>
    <row r="31383" ht="15" customHeight="1"/>
    <row r="31384" ht="15" customHeight="1"/>
    <row r="31385" ht="15" customHeight="1"/>
    <row r="31386" ht="15" customHeight="1"/>
    <row r="31387" ht="15" customHeight="1"/>
    <row r="31388" ht="15" customHeight="1"/>
    <row r="31389" ht="15" customHeight="1"/>
    <row r="31390" ht="15" customHeight="1"/>
    <row r="31391" ht="15" customHeight="1"/>
    <row r="31392" ht="15" customHeight="1"/>
    <row r="31393" ht="15" customHeight="1"/>
    <row r="31394" ht="15" customHeight="1"/>
    <row r="31395" ht="15" customHeight="1"/>
    <row r="31396" ht="15" customHeight="1"/>
    <row r="31397" ht="15" customHeight="1"/>
    <row r="31398" ht="15" customHeight="1"/>
    <row r="31399" ht="15" customHeight="1"/>
    <row r="31400" ht="15" customHeight="1"/>
    <row r="31401" ht="15" customHeight="1"/>
    <row r="31402" ht="15" customHeight="1"/>
    <row r="31403" ht="15" customHeight="1"/>
    <row r="31404" ht="15" customHeight="1"/>
    <row r="31405" ht="15" customHeight="1"/>
    <row r="31406" ht="15" customHeight="1"/>
    <row r="31407" ht="15" customHeight="1"/>
    <row r="31408" ht="15" customHeight="1"/>
    <row r="31409" ht="15" customHeight="1"/>
    <row r="31410" ht="15" customHeight="1"/>
    <row r="31411" ht="15" customHeight="1"/>
    <row r="31412" ht="15" customHeight="1"/>
    <row r="31413" ht="15" customHeight="1"/>
    <row r="31414" ht="15" customHeight="1"/>
    <row r="31415" ht="15" customHeight="1"/>
    <row r="31416" ht="15" customHeight="1"/>
    <row r="31417" ht="15" customHeight="1"/>
    <row r="31418" ht="15" customHeight="1"/>
    <row r="31419" ht="15" customHeight="1"/>
    <row r="31420" ht="15" customHeight="1"/>
    <row r="31421" ht="15" customHeight="1"/>
    <row r="31422" ht="15" customHeight="1"/>
    <row r="31423" ht="15" customHeight="1"/>
    <row r="31424" ht="15" customHeight="1"/>
    <row r="31425" ht="15" customHeight="1"/>
    <row r="31426" ht="15" customHeight="1"/>
    <row r="31427" ht="15" customHeight="1"/>
    <row r="31428" ht="15" customHeight="1"/>
    <row r="31429" ht="15" customHeight="1"/>
    <row r="31430" ht="15" customHeight="1"/>
    <row r="31431" ht="15" customHeight="1"/>
    <row r="31432" ht="15" customHeight="1"/>
    <row r="31433" ht="15" customHeight="1"/>
    <row r="31434" ht="15" customHeight="1"/>
    <row r="31435" ht="15" customHeight="1"/>
    <row r="31436" ht="15" customHeight="1"/>
    <row r="31437" ht="15" customHeight="1"/>
    <row r="31438" ht="15" customHeight="1"/>
    <row r="31439" ht="15" customHeight="1"/>
    <row r="31440" ht="15" customHeight="1"/>
    <row r="31441" ht="15" customHeight="1"/>
    <row r="31442" ht="15" customHeight="1"/>
    <row r="31443" ht="15" customHeight="1"/>
    <row r="31444" ht="15" customHeight="1"/>
    <row r="31445" ht="15" customHeight="1"/>
    <row r="31446" ht="15" customHeight="1"/>
    <row r="31447" ht="15" customHeight="1"/>
    <row r="31448" ht="15" customHeight="1"/>
    <row r="31449" ht="15" customHeight="1"/>
    <row r="31450" ht="15" customHeight="1"/>
    <row r="31451" ht="15" customHeight="1"/>
    <row r="31452" ht="15" customHeight="1"/>
    <row r="31453" ht="15" customHeight="1"/>
    <row r="31454" ht="15" customHeight="1"/>
    <row r="31455" ht="15" customHeight="1"/>
    <row r="31456" ht="15" customHeight="1"/>
    <row r="31457" ht="15" customHeight="1"/>
    <row r="31458" ht="15" customHeight="1"/>
    <row r="31459" ht="15" customHeight="1"/>
    <row r="31460" ht="15" customHeight="1"/>
    <row r="31461" ht="15" customHeight="1"/>
    <row r="31462" ht="15" customHeight="1"/>
    <row r="31463" ht="15" customHeight="1"/>
    <row r="31464" ht="15" customHeight="1"/>
    <row r="31465" ht="15" customHeight="1"/>
    <row r="31466" ht="15" customHeight="1"/>
    <row r="31467" ht="15" customHeight="1"/>
    <row r="31468" ht="15" customHeight="1"/>
    <row r="31469" ht="15" customHeight="1"/>
    <row r="31470" ht="15" customHeight="1"/>
    <row r="31471" ht="15" customHeight="1"/>
    <row r="31472" ht="15" customHeight="1"/>
    <row r="31473" ht="15" customHeight="1"/>
    <row r="31474" ht="15" customHeight="1"/>
    <row r="31475" ht="15" customHeight="1"/>
    <row r="31476" ht="15" customHeight="1"/>
    <row r="31477" ht="15" customHeight="1"/>
    <row r="31478" ht="15" customHeight="1"/>
    <row r="31479" ht="15" customHeight="1"/>
    <row r="31480" ht="15" customHeight="1"/>
    <row r="31481" ht="15" customHeight="1"/>
    <row r="31482" ht="15" customHeight="1"/>
    <row r="31483" ht="15" customHeight="1"/>
    <row r="31484" ht="15" customHeight="1"/>
    <row r="31485" ht="15" customHeight="1"/>
    <row r="31486" ht="15" customHeight="1"/>
    <row r="31487" ht="15" customHeight="1"/>
    <row r="31488" ht="15" customHeight="1"/>
    <row r="31489" ht="15" customHeight="1"/>
    <row r="31490" ht="15" customHeight="1"/>
    <row r="31491" ht="15" customHeight="1"/>
    <row r="31492" ht="15" customHeight="1"/>
    <row r="31493" ht="15" customHeight="1"/>
    <row r="31494" ht="15" customHeight="1"/>
    <row r="31495" ht="15" customHeight="1"/>
    <row r="31496" ht="15" customHeight="1"/>
    <row r="31497" ht="15" customHeight="1"/>
    <row r="31498" ht="15" customHeight="1"/>
    <row r="31499" ht="15" customHeight="1"/>
    <row r="31500" ht="15" customHeight="1"/>
    <row r="31501" ht="15" customHeight="1"/>
    <row r="31502" ht="15" customHeight="1"/>
    <row r="31503" ht="15" customHeight="1"/>
    <row r="31504" ht="15" customHeight="1"/>
    <row r="31505" ht="15" customHeight="1"/>
    <row r="31506" ht="15" customHeight="1"/>
    <row r="31507" ht="15" customHeight="1"/>
    <row r="31508" ht="15" customHeight="1"/>
    <row r="31509" ht="15" customHeight="1"/>
    <row r="31510" ht="15" customHeight="1"/>
    <row r="31511" ht="15" customHeight="1"/>
    <row r="31512" ht="15" customHeight="1"/>
    <row r="31513" ht="15" customHeight="1"/>
    <row r="31514" ht="15" customHeight="1"/>
    <row r="31515" ht="15" customHeight="1"/>
    <row r="31516" ht="15" customHeight="1"/>
    <row r="31517" ht="15" customHeight="1"/>
    <row r="31518" ht="15" customHeight="1"/>
    <row r="31519" ht="15" customHeight="1"/>
    <row r="31520" ht="15" customHeight="1"/>
    <row r="31521" ht="15" customHeight="1"/>
    <row r="31522" ht="15" customHeight="1"/>
    <row r="31523" ht="15" customHeight="1"/>
    <row r="31524" ht="15" customHeight="1"/>
    <row r="31525" ht="15" customHeight="1"/>
    <row r="31526" ht="15" customHeight="1"/>
    <row r="31527" ht="15" customHeight="1"/>
    <row r="31528" ht="15" customHeight="1"/>
    <row r="31529" ht="15" customHeight="1"/>
    <row r="31530" ht="15" customHeight="1"/>
    <row r="31531" ht="15" customHeight="1"/>
    <row r="31532" ht="15" customHeight="1"/>
    <row r="31533" ht="15" customHeight="1"/>
    <row r="31534" ht="15" customHeight="1"/>
    <row r="31535" ht="15" customHeight="1"/>
    <row r="31536" ht="15" customHeight="1"/>
    <row r="31537" ht="15" customHeight="1"/>
    <row r="31538" ht="15" customHeight="1"/>
    <row r="31539" ht="15" customHeight="1"/>
    <row r="31540" ht="15" customHeight="1"/>
    <row r="31541" ht="15" customHeight="1"/>
    <row r="31542" ht="15" customHeight="1"/>
    <row r="31543" ht="15" customHeight="1"/>
    <row r="31544" ht="15" customHeight="1"/>
    <row r="31545" ht="15" customHeight="1"/>
    <row r="31546" ht="15" customHeight="1"/>
    <row r="31547" ht="15" customHeight="1"/>
    <row r="31548" ht="15" customHeight="1"/>
    <row r="31549" ht="15" customHeight="1"/>
    <row r="31550" ht="15" customHeight="1"/>
    <row r="31551" ht="15" customHeight="1"/>
    <row r="31552" ht="15" customHeight="1"/>
    <row r="31553" ht="15" customHeight="1"/>
    <row r="31554" ht="15" customHeight="1"/>
    <row r="31555" ht="15" customHeight="1"/>
    <row r="31556" ht="15" customHeight="1"/>
    <row r="31557" ht="15" customHeight="1"/>
    <row r="31558" ht="15" customHeight="1"/>
    <row r="31559" ht="15" customHeight="1"/>
    <row r="31560" ht="15" customHeight="1"/>
    <row r="31561" ht="15" customHeight="1"/>
    <row r="31562" ht="15" customHeight="1"/>
    <row r="31563" ht="15" customHeight="1"/>
    <row r="31564" ht="15" customHeight="1"/>
    <row r="31565" ht="15" customHeight="1"/>
    <row r="31566" ht="15" customHeight="1"/>
    <row r="31567" ht="15" customHeight="1"/>
    <row r="31568" ht="15" customHeight="1"/>
    <row r="31569" ht="15" customHeight="1"/>
    <row r="31570" ht="15" customHeight="1"/>
    <row r="31571" ht="15" customHeight="1"/>
    <row r="31572" ht="15" customHeight="1"/>
    <row r="31573" ht="15" customHeight="1"/>
    <row r="31574" ht="15" customHeight="1"/>
    <row r="31575" ht="15" customHeight="1"/>
    <row r="31576" ht="15" customHeight="1"/>
    <row r="31577" ht="15" customHeight="1"/>
    <row r="31578" ht="15" customHeight="1"/>
    <row r="31579" ht="15" customHeight="1"/>
    <row r="31580" ht="15" customHeight="1"/>
    <row r="31581" ht="15" customHeight="1"/>
    <row r="31582" ht="15" customHeight="1"/>
    <row r="31583" ht="15" customHeight="1"/>
    <row r="31584" ht="15" customHeight="1"/>
    <row r="31585" ht="15" customHeight="1"/>
    <row r="31586" ht="15" customHeight="1"/>
    <row r="31587" ht="15" customHeight="1"/>
    <row r="31588" ht="15" customHeight="1"/>
    <row r="31589" ht="15" customHeight="1"/>
    <row r="31590" ht="15" customHeight="1"/>
    <row r="31591" ht="15" customHeight="1"/>
    <row r="31592" ht="15" customHeight="1"/>
    <row r="31593" ht="15" customHeight="1"/>
    <row r="31594" ht="15" customHeight="1"/>
    <row r="31595" ht="15" customHeight="1"/>
    <row r="31596" ht="15" customHeight="1"/>
    <row r="31597" ht="15" customHeight="1"/>
    <row r="31598" ht="15" customHeight="1"/>
    <row r="31599" ht="15" customHeight="1"/>
    <row r="31600" ht="15" customHeight="1"/>
    <row r="31601" ht="15" customHeight="1"/>
    <row r="31602" ht="15" customHeight="1"/>
    <row r="31603" ht="15" customHeight="1"/>
    <row r="31604" ht="15" customHeight="1"/>
    <row r="31605" ht="15" customHeight="1"/>
    <row r="31606" ht="15" customHeight="1"/>
    <row r="31607" ht="15" customHeight="1"/>
    <row r="31608" ht="15" customHeight="1"/>
    <row r="31609" ht="15" customHeight="1"/>
    <row r="31610" ht="15" customHeight="1"/>
    <row r="31611" ht="15" customHeight="1"/>
    <row r="31612" ht="15" customHeight="1"/>
    <row r="31613" ht="15" customHeight="1"/>
    <row r="31614" ht="15" customHeight="1"/>
    <row r="31615" ht="15" customHeight="1"/>
    <row r="31616" ht="15" customHeight="1"/>
    <row r="31617" ht="15" customHeight="1"/>
    <row r="31618" ht="15" customHeight="1"/>
    <row r="31619" ht="15" customHeight="1"/>
    <row r="31620" ht="15" customHeight="1"/>
    <row r="31621" ht="15" customHeight="1"/>
    <row r="31622" ht="15" customHeight="1"/>
    <row r="31623" ht="15" customHeight="1"/>
    <row r="31624" ht="15" customHeight="1"/>
    <row r="31625" ht="15" customHeight="1"/>
    <row r="31626" ht="15" customHeight="1"/>
    <row r="31627" ht="15" customHeight="1"/>
    <row r="31628" ht="15" customHeight="1"/>
    <row r="31629" ht="15" customHeight="1"/>
    <row r="31630" ht="15" customHeight="1"/>
    <row r="31631" ht="15" customHeight="1"/>
    <row r="31632" ht="15" customHeight="1"/>
    <row r="31633" ht="15" customHeight="1"/>
    <row r="31634" ht="15" customHeight="1"/>
    <row r="31635" ht="15" customHeight="1"/>
    <row r="31636" ht="15" customHeight="1"/>
    <row r="31637" ht="15" customHeight="1"/>
    <row r="31638" ht="15" customHeight="1"/>
    <row r="31639" ht="15" customHeight="1"/>
    <row r="31640" ht="15" customHeight="1"/>
    <row r="31641" ht="15" customHeight="1"/>
    <row r="31642" ht="15" customHeight="1"/>
    <row r="31643" ht="15" customHeight="1"/>
    <row r="31644" ht="15" customHeight="1"/>
    <row r="31645" ht="15" customHeight="1"/>
    <row r="31646" ht="15" customHeight="1"/>
    <row r="31647" ht="15" customHeight="1"/>
    <row r="31648" ht="15" customHeight="1"/>
    <row r="31649" ht="15" customHeight="1"/>
    <row r="31650" ht="15" customHeight="1"/>
    <row r="31651" ht="15" customHeight="1"/>
    <row r="31652" ht="15" customHeight="1"/>
    <row r="31653" ht="15" customHeight="1"/>
    <row r="31654" ht="15" customHeight="1"/>
    <row r="31655" ht="15" customHeight="1"/>
    <row r="31656" ht="15" customHeight="1"/>
    <row r="31657" ht="15" customHeight="1"/>
    <row r="31658" ht="15" customHeight="1"/>
    <row r="31659" ht="15" customHeight="1"/>
    <row r="31660" ht="15" customHeight="1"/>
    <row r="31661" ht="15" customHeight="1"/>
    <row r="31662" ht="15" customHeight="1"/>
    <row r="31663" ht="15" customHeight="1"/>
    <row r="31664" ht="15" customHeight="1"/>
    <row r="31665" ht="15" customHeight="1"/>
    <row r="31666" ht="15" customHeight="1"/>
    <row r="31667" ht="15" customHeight="1"/>
    <row r="31668" ht="15" customHeight="1"/>
    <row r="31669" ht="15" customHeight="1"/>
    <row r="31670" ht="15" customHeight="1"/>
    <row r="31671" ht="15" customHeight="1"/>
    <row r="31672" ht="15" customHeight="1"/>
    <row r="31673" ht="15" customHeight="1"/>
    <row r="31674" ht="15" customHeight="1"/>
    <row r="31675" ht="15" customHeight="1"/>
    <row r="31676" ht="15" customHeight="1"/>
    <row r="31677" ht="15" customHeight="1"/>
    <row r="31678" ht="15" customHeight="1"/>
    <row r="31679" ht="15" customHeight="1"/>
    <row r="31680" ht="15" customHeight="1"/>
    <row r="31681" ht="15" customHeight="1"/>
    <row r="31682" ht="15" customHeight="1"/>
    <row r="31683" ht="15" customHeight="1"/>
    <row r="31684" ht="15" customHeight="1"/>
    <row r="31685" ht="15" customHeight="1"/>
    <row r="31686" ht="15" customHeight="1"/>
    <row r="31687" ht="15" customHeight="1"/>
    <row r="31688" ht="15" customHeight="1"/>
    <row r="31689" ht="15" customHeight="1"/>
    <row r="31690" ht="15" customHeight="1"/>
    <row r="31691" ht="15" customHeight="1"/>
    <row r="31692" ht="15" customHeight="1"/>
    <row r="31693" ht="15" customHeight="1"/>
    <row r="31694" ht="15" customHeight="1"/>
    <row r="31695" ht="15" customHeight="1"/>
    <row r="31696" ht="15" customHeight="1"/>
    <row r="31697" ht="15" customHeight="1"/>
    <row r="31698" ht="15" customHeight="1"/>
    <row r="31699" ht="15" customHeight="1"/>
    <row r="31700" ht="15" customHeight="1"/>
    <row r="31701" ht="15" customHeight="1"/>
    <row r="31702" ht="15" customHeight="1"/>
    <row r="31703" ht="15" customHeight="1"/>
    <row r="31704" ht="15" customHeight="1"/>
    <row r="31705" ht="15" customHeight="1"/>
    <row r="31706" ht="15" customHeight="1"/>
    <row r="31707" ht="15" customHeight="1"/>
    <row r="31708" ht="15" customHeight="1"/>
    <row r="31709" ht="15" customHeight="1"/>
    <row r="31710" ht="15" customHeight="1"/>
    <row r="31711" ht="15" customHeight="1"/>
    <row r="31712" ht="15" customHeight="1"/>
    <row r="31713" ht="15" customHeight="1"/>
    <row r="31714" ht="15" customHeight="1"/>
    <row r="31715" ht="15" customHeight="1"/>
    <row r="31716" ht="15" customHeight="1"/>
    <row r="31717" ht="15" customHeight="1"/>
    <row r="31718" ht="15" customHeight="1"/>
    <row r="31719" ht="15" customHeight="1"/>
    <row r="31720" ht="15" customHeight="1"/>
    <row r="31721" ht="15" customHeight="1"/>
    <row r="31722" ht="15" customHeight="1"/>
    <row r="31723" ht="15" customHeight="1"/>
    <row r="31724" ht="15" customHeight="1"/>
    <row r="31725" ht="15" customHeight="1"/>
    <row r="31726" ht="15" customHeight="1"/>
    <row r="31727" ht="15" customHeight="1"/>
    <row r="31728" ht="15" customHeight="1"/>
    <row r="31729" ht="15" customHeight="1"/>
    <row r="31730" ht="15" customHeight="1"/>
    <row r="31731" ht="15" customHeight="1"/>
    <row r="31732" ht="15" customHeight="1"/>
    <row r="31733" ht="15" customHeight="1"/>
    <row r="31734" ht="15" customHeight="1"/>
    <row r="31735" ht="15" customHeight="1"/>
    <row r="31736" ht="15" customHeight="1"/>
    <row r="31737" ht="15" customHeight="1"/>
    <row r="31738" ht="15" customHeight="1"/>
    <row r="31739" ht="15" customHeight="1"/>
    <row r="31740" ht="15" customHeight="1"/>
    <row r="31741" ht="15" customHeight="1"/>
    <row r="31742" ht="15" customHeight="1"/>
    <row r="31743" ht="15" customHeight="1"/>
    <row r="31744" ht="15" customHeight="1"/>
    <row r="31745" ht="15" customHeight="1"/>
    <row r="31746" ht="15" customHeight="1"/>
    <row r="31747" ht="15" customHeight="1"/>
    <row r="31748" ht="15" customHeight="1"/>
    <row r="31749" ht="15" customHeight="1"/>
    <row r="31750" ht="15" customHeight="1"/>
    <row r="31751" ht="15" customHeight="1"/>
    <row r="31752" ht="15" customHeight="1"/>
    <row r="31753" ht="15" customHeight="1"/>
    <row r="31754" ht="15" customHeight="1"/>
    <row r="31755" ht="15" customHeight="1"/>
    <row r="31756" ht="15" customHeight="1"/>
    <row r="31757" ht="15" customHeight="1"/>
    <row r="31758" ht="15" customHeight="1"/>
    <row r="31759" ht="15" customHeight="1"/>
    <row r="31760" ht="15" customHeight="1"/>
    <row r="31761" ht="15" customHeight="1"/>
    <row r="31762" ht="15" customHeight="1"/>
    <row r="31763" ht="15" customHeight="1"/>
    <row r="31764" ht="15" customHeight="1"/>
    <row r="31765" ht="15" customHeight="1"/>
    <row r="31766" ht="15" customHeight="1"/>
    <row r="31767" ht="15" customHeight="1"/>
    <row r="31768" ht="15" customHeight="1"/>
    <row r="31769" ht="15" customHeight="1"/>
    <row r="31770" ht="15" customHeight="1"/>
    <row r="31771" ht="15" customHeight="1"/>
    <row r="31772" ht="15" customHeight="1"/>
    <row r="31773" ht="15" customHeight="1"/>
    <row r="31774" ht="15" customHeight="1"/>
    <row r="31775" ht="15" customHeight="1"/>
    <row r="31776" ht="15" customHeight="1"/>
    <row r="31777" ht="15" customHeight="1"/>
    <row r="31778" ht="15" customHeight="1"/>
    <row r="31779" ht="15" customHeight="1"/>
    <row r="31780" ht="15" customHeight="1"/>
    <row r="31781" ht="15" customHeight="1"/>
    <row r="31782" ht="15" customHeight="1"/>
    <row r="31783" ht="15" customHeight="1"/>
    <row r="31784" ht="15" customHeight="1"/>
    <row r="31785" ht="15" customHeight="1"/>
    <row r="31786" ht="15" customHeight="1"/>
    <row r="31787" ht="15" customHeight="1"/>
    <row r="31788" ht="15" customHeight="1"/>
    <row r="31789" ht="15" customHeight="1"/>
    <row r="31790" ht="15" customHeight="1"/>
    <row r="31791" ht="15" customHeight="1"/>
    <row r="31792" ht="15" customHeight="1"/>
    <row r="31793" ht="15" customHeight="1"/>
    <row r="31794" ht="15" customHeight="1"/>
    <row r="31795" ht="15" customHeight="1"/>
    <row r="31796" ht="15" customHeight="1"/>
    <row r="31797" ht="15" customHeight="1"/>
    <row r="31798" ht="15" customHeight="1"/>
    <row r="31799" ht="15" customHeight="1"/>
    <row r="31800" ht="15" customHeight="1"/>
    <row r="31801" ht="15" customHeight="1"/>
    <row r="31802" ht="15" customHeight="1"/>
    <row r="31803" ht="15" customHeight="1"/>
    <row r="31804" ht="15" customHeight="1"/>
    <row r="31805" ht="15" customHeight="1"/>
    <row r="31806" ht="15" customHeight="1"/>
    <row r="31807" ht="15" customHeight="1"/>
    <row r="31808" ht="15" customHeight="1"/>
    <row r="31809" ht="15" customHeight="1"/>
    <row r="31810" ht="15" customHeight="1"/>
    <row r="31811" ht="15" customHeight="1"/>
    <row r="31812" ht="15" customHeight="1"/>
    <row r="31813" ht="15" customHeight="1"/>
    <row r="31814" ht="15" customHeight="1"/>
    <row r="31815" ht="15" customHeight="1"/>
    <row r="31816" ht="15" customHeight="1"/>
    <row r="31817" ht="15" customHeight="1"/>
    <row r="31818" ht="15" customHeight="1"/>
    <row r="31819" ht="15" customHeight="1"/>
    <row r="31820" ht="15" customHeight="1"/>
    <row r="31821" ht="15" customHeight="1"/>
    <row r="31822" ht="15" customHeight="1"/>
    <row r="31823" ht="15" customHeight="1"/>
    <row r="31824" ht="15" customHeight="1"/>
    <row r="31825" ht="15" customHeight="1"/>
    <row r="31826" ht="15" customHeight="1"/>
    <row r="31827" ht="15" customHeight="1"/>
    <row r="31828" ht="15" customHeight="1"/>
    <row r="31829" ht="15" customHeight="1"/>
    <row r="31830" ht="15" customHeight="1"/>
    <row r="31831" ht="15" customHeight="1"/>
    <row r="31832" ht="15" customHeight="1"/>
    <row r="31833" ht="15" customHeight="1"/>
    <row r="31834" ht="15" customHeight="1"/>
    <row r="31835" ht="15" customHeight="1"/>
    <row r="31836" ht="15" customHeight="1"/>
    <row r="31837" ht="15" customHeight="1"/>
    <row r="31838" ht="15" customHeight="1"/>
    <row r="31839" ht="15" customHeight="1"/>
    <row r="31840" ht="15" customHeight="1"/>
    <row r="31841" ht="15" customHeight="1"/>
    <row r="31842" ht="15" customHeight="1"/>
    <row r="31843" ht="15" customHeight="1"/>
    <row r="31844" ht="15" customHeight="1"/>
    <row r="31845" ht="15" customHeight="1"/>
    <row r="31846" ht="15" customHeight="1"/>
    <row r="31847" ht="15" customHeight="1"/>
    <row r="31848" ht="15" customHeight="1"/>
    <row r="31849" ht="15" customHeight="1"/>
    <row r="31850" ht="15" customHeight="1"/>
    <row r="31851" ht="15" customHeight="1"/>
    <row r="31852" ht="15" customHeight="1"/>
    <row r="31853" ht="15" customHeight="1"/>
    <row r="31854" ht="15" customHeight="1"/>
    <row r="31855" ht="15" customHeight="1"/>
    <row r="31856" ht="15" customHeight="1"/>
    <row r="31857" ht="15" customHeight="1"/>
    <row r="31858" ht="15" customHeight="1"/>
    <row r="31859" ht="15" customHeight="1"/>
    <row r="31860" ht="15" customHeight="1"/>
    <row r="31861" ht="15" customHeight="1"/>
    <row r="31862" ht="15" customHeight="1"/>
    <row r="31863" ht="15" customHeight="1"/>
    <row r="31864" ht="15" customHeight="1"/>
    <row r="31865" ht="15" customHeight="1"/>
    <row r="31866" ht="15" customHeight="1"/>
    <row r="31867" ht="15" customHeight="1"/>
    <row r="31868" ht="15" customHeight="1"/>
    <row r="31869" ht="15" customHeight="1"/>
    <row r="31870" ht="15" customHeight="1"/>
    <row r="31871" ht="15" customHeight="1"/>
    <row r="31872" ht="15" customHeight="1"/>
    <row r="31873" ht="15" customHeight="1"/>
    <row r="31874" ht="15" customHeight="1"/>
    <row r="31875" ht="15" customHeight="1"/>
    <row r="31876" ht="15" customHeight="1"/>
    <row r="31877" ht="15" customHeight="1"/>
    <row r="31878" ht="15" customHeight="1"/>
    <row r="31879" ht="15" customHeight="1"/>
    <row r="31880" ht="15" customHeight="1"/>
    <row r="31881" ht="15" customHeight="1"/>
    <row r="31882" ht="15" customHeight="1"/>
    <row r="31883" ht="15" customHeight="1"/>
    <row r="31884" ht="15" customHeight="1"/>
    <row r="31885" ht="15" customHeight="1"/>
    <row r="31886" ht="15" customHeight="1"/>
    <row r="31887" ht="15" customHeight="1"/>
    <row r="31888" ht="15" customHeight="1"/>
    <row r="31889" ht="15" customHeight="1"/>
    <row r="31890" ht="15" customHeight="1"/>
    <row r="31891" ht="15" customHeight="1"/>
    <row r="31892" ht="15" customHeight="1"/>
    <row r="31893" ht="15" customHeight="1"/>
    <row r="31894" ht="15" customHeight="1"/>
    <row r="31895" ht="15" customHeight="1"/>
    <row r="31896" ht="15" customHeight="1"/>
    <row r="31897" ht="15" customHeight="1"/>
    <row r="31898" ht="15" customHeight="1"/>
    <row r="31899" ht="15" customHeight="1"/>
    <row r="31900" ht="15" customHeight="1"/>
    <row r="31901" ht="15" customHeight="1"/>
    <row r="31902" ht="15" customHeight="1"/>
    <row r="31903" ht="15" customHeight="1"/>
    <row r="31904" ht="15" customHeight="1"/>
    <row r="31905" ht="15" customHeight="1"/>
    <row r="31906" ht="15" customHeight="1"/>
    <row r="31907" ht="15" customHeight="1"/>
    <row r="31908" ht="15" customHeight="1"/>
    <row r="31909" ht="15" customHeight="1"/>
    <row r="31910" ht="15" customHeight="1"/>
    <row r="31911" ht="15" customHeight="1"/>
    <row r="31912" ht="15" customHeight="1"/>
    <row r="31913" ht="15" customHeight="1"/>
    <row r="31914" ht="15" customHeight="1"/>
    <row r="31915" ht="15" customHeight="1"/>
    <row r="31916" ht="15" customHeight="1"/>
    <row r="31917" ht="15" customHeight="1"/>
    <row r="31918" ht="15" customHeight="1"/>
    <row r="31919" ht="15" customHeight="1"/>
    <row r="31920" ht="15" customHeight="1"/>
    <row r="31921" ht="15" customHeight="1"/>
    <row r="31922" ht="15" customHeight="1"/>
    <row r="31923" ht="15" customHeight="1"/>
    <row r="31924" ht="15" customHeight="1"/>
    <row r="31925" ht="15" customHeight="1"/>
    <row r="31926" ht="15" customHeight="1"/>
    <row r="31927" ht="15" customHeight="1"/>
    <row r="31928" ht="15" customHeight="1"/>
    <row r="31929" ht="15" customHeight="1"/>
    <row r="31930" ht="15" customHeight="1"/>
    <row r="31931" ht="15" customHeight="1"/>
    <row r="31932" ht="15" customHeight="1"/>
    <row r="31933" ht="15" customHeight="1"/>
    <row r="31934" ht="15" customHeight="1"/>
    <row r="31935" ht="15" customHeight="1"/>
    <row r="31936" ht="15" customHeight="1"/>
    <row r="31937" ht="15" customHeight="1"/>
    <row r="31938" ht="15" customHeight="1"/>
    <row r="31939" ht="15" customHeight="1"/>
    <row r="31940" ht="15" customHeight="1"/>
    <row r="31941" ht="15" customHeight="1"/>
    <row r="31942" ht="15" customHeight="1"/>
    <row r="31943" ht="15" customHeight="1"/>
    <row r="31944" ht="15" customHeight="1"/>
    <row r="31945" ht="15" customHeight="1"/>
    <row r="31946" ht="15" customHeight="1"/>
    <row r="31947" ht="15" customHeight="1"/>
    <row r="31948" ht="15" customHeight="1"/>
    <row r="31949" ht="15" customHeight="1"/>
    <row r="31950" ht="15" customHeight="1"/>
    <row r="31951" ht="15" customHeight="1"/>
    <row r="31952" ht="15" customHeight="1"/>
    <row r="31953" ht="15" customHeight="1"/>
    <row r="31954" ht="15" customHeight="1"/>
    <row r="31955" ht="15" customHeight="1"/>
    <row r="31956" ht="15" customHeight="1"/>
    <row r="31957" ht="15" customHeight="1"/>
    <row r="31958" ht="15" customHeight="1"/>
    <row r="31959" ht="15" customHeight="1"/>
    <row r="31960" ht="15" customHeight="1"/>
    <row r="31961" ht="15" customHeight="1"/>
    <row r="31962" ht="15" customHeight="1"/>
    <row r="31963" ht="15" customHeight="1"/>
    <row r="31964" ht="15" customHeight="1"/>
    <row r="31965" ht="15" customHeight="1"/>
    <row r="31966" ht="15" customHeight="1"/>
    <row r="31967" ht="15" customHeight="1"/>
    <row r="31968" ht="15" customHeight="1"/>
    <row r="31969" ht="15" customHeight="1"/>
    <row r="31970" ht="15" customHeight="1"/>
    <row r="31971" ht="15" customHeight="1"/>
    <row r="31972" ht="15" customHeight="1"/>
    <row r="31973" ht="15" customHeight="1"/>
    <row r="31974" ht="15" customHeight="1"/>
    <row r="31975" ht="15" customHeight="1"/>
    <row r="31976" ht="15" customHeight="1"/>
    <row r="31977" ht="15" customHeight="1"/>
    <row r="31978" ht="15" customHeight="1"/>
    <row r="31979" ht="15" customHeight="1"/>
    <row r="31980" ht="15" customHeight="1"/>
    <row r="31981" ht="15" customHeight="1"/>
    <row r="31982" ht="15" customHeight="1"/>
    <row r="31983" ht="15" customHeight="1"/>
    <row r="31984" ht="15" customHeight="1"/>
    <row r="31985" ht="15" customHeight="1"/>
    <row r="31986" ht="15" customHeight="1"/>
    <row r="31987" ht="15" customHeight="1"/>
    <row r="31988" ht="15" customHeight="1"/>
    <row r="31989" ht="15" customHeight="1"/>
    <row r="31990" ht="15" customHeight="1"/>
    <row r="31991" ht="15" customHeight="1"/>
    <row r="31992" ht="15" customHeight="1"/>
    <row r="31993" ht="15" customHeight="1"/>
    <row r="31994" ht="15" customHeight="1"/>
    <row r="31995" ht="15" customHeight="1"/>
    <row r="31996" ht="15" customHeight="1"/>
    <row r="31997" ht="15" customHeight="1"/>
    <row r="31998" ht="15" customHeight="1"/>
    <row r="31999" ht="15" customHeight="1"/>
    <row r="32000" ht="15" customHeight="1"/>
    <row r="32001" ht="15" customHeight="1"/>
    <row r="32002" ht="15" customHeight="1"/>
    <row r="32003" ht="15" customHeight="1"/>
    <row r="32004" ht="15" customHeight="1"/>
    <row r="32005" ht="15" customHeight="1"/>
    <row r="32006" ht="15" customHeight="1"/>
    <row r="32007" ht="15" customHeight="1"/>
    <row r="32008" ht="15" customHeight="1"/>
    <row r="32009" ht="15" customHeight="1"/>
    <row r="32010" ht="15" customHeight="1"/>
    <row r="32011" ht="15" customHeight="1"/>
    <row r="32012" ht="15" customHeight="1"/>
    <row r="32013" ht="15" customHeight="1"/>
    <row r="32014" ht="15" customHeight="1"/>
    <row r="32015" ht="15" customHeight="1"/>
    <row r="32016" ht="15" customHeight="1"/>
    <row r="32017" ht="15" customHeight="1"/>
    <row r="32018" ht="15" customHeight="1"/>
    <row r="32019" ht="15" customHeight="1"/>
    <row r="32020" ht="15" customHeight="1"/>
    <row r="32021" ht="15" customHeight="1"/>
    <row r="32022" ht="15" customHeight="1"/>
    <row r="32023" ht="15" customHeight="1"/>
    <row r="32024" ht="15" customHeight="1"/>
    <row r="32025" ht="15" customHeight="1"/>
    <row r="32026" ht="15" customHeight="1"/>
    <row r="32027" ht="15" customHeight="1"/>
    <row r="32028" ht="15" customHeight="1"/>
    <row r="32029" ht="15" customHeight="1"/>
    <row r="32030" ht="15" customHeight="1"/>
    <row r="32031" ht="15" customHeight="1"/>
    <row r="32032" ht="15" customHeight="1"/>
    <row r="32033" ht="15" customHeight="1"/>
    <row r="32034" ht="15" customHeight="1"/>
    <row r="32035" ht="15" customHeight="1"/>
    <row r="32036" ht="15" customHeight="1"/>
    <row r="32037" ht="15" customHeight="1"/>
    <row r="32038" ht="15" customHeight="1"/>
    <row r="32039" ht="15" customHeight="1"/>
    <row r="32040" ht="15" customHeight="1"/>
    <row r="32041" ht="15" customHeight="1"/>
    <row r="32042" ht="15" customHeight="1"/>
    <row r="32043" ht="15" customHeight="1"/>
    <row r="32044" ht="15" customHeight="1"/>
    <row r="32045" ht="15" customHeight="1"/>
    <row r="32046" ht="15" customHeight="1"/>
    <row r="32047" ht="15" customHeight="1"/>
    <row r="32048" ht="15" customHeight="1"/>
    <row r="32049" ht="15" customHeight="1"/>
    <row r="32050" ht="15" customHeight="1"/>
    <row r="32051" ht="15" customHeight="1"/>
    <row r="32052" ht="15" customHeight="1"/>
    <row r="32053" ht="15" customHeight="1"/>
    <row r="32054" ht="15" customHeight="1"/>
    <row r="32055" ht="15" customHeight="1"/>
    <row r="32056" ht="15" customHeight="1"/>
    <row r="32057" ht="15" customHeight="1"/>
    <row r="32058" ht="15" customHeight="1"/>
    <row r="32059" ht="15" customHeight="1"/>
    <row r="32060" ht="15" customHeight="1"/>
    <row r="32061" ht="15" customHeight="1"/>
    <row r="32062" ht="15" customHeight="1"/>
    <row r="32063" ht="15" customHeight="1"/>
    <row r="32064" ht="15" customHeight="1"/>
    <row r="32065" ht="15" customHeight="1"/>
    <row r="32066" ht="15" customHeight="1"/>
    <row r="32067" ht="15" customHeight="1"/>
    <row r="32068" ht="15" customHeight="1"/>
    <row r="32069" ht="15" customHeight="1"/>
    <row r="32070" ht="15" customHeight="1"/>
    <row r="32071" ht="15" customHeight="1"/>
    <row r="32072" ht="15" customHeight="1"/>
    <row r="32073" ht="15" customHeight="1"/>
    <row r="32074" ht="15" customHeight="1"/>
    <row r="32075" ht="15" customHeight="1"/>
    <row r="32076" ht="15" customHeight="1"/>
    <row r="32077" ht="15" customHeight="1"/>
    <row r="32078" ht="15" customHeight="1"/>
    <row r="32079" ht="15" customHeight="1"/>
    <row r="32080" ht="15" customHeight="1"/>
    <row r="32081" ht="15" customHeight="1"/>
    <row r="32082" ht="15" customHeight="1"/>
    <row r="32083" ht="15" customHeight="1"/>
    <row r="32084" ht="15" customHeight="1"/>
    <row r="32085" ht="15" customHeight="1"/>
    <row r="32086" ht="15" customHeight="1"/>
    <row r="32087" ht="15" customHeight="1"/>
    <row r="32088" ht="15" customHeight="1"/>
    <row r="32089" ht="15" customHeight="1"/>
    <row r="32090" ht="15" customHeight="1"/>
    <row r="32091" ht="15" customHeight="1"/>
    <row r="32092" ht="15" customHeight="1"/>
    <row r="32093" ht="15" customHeight="1"/>
    <row r="32094" ht="15" customHeight="1"/>
    <row r="32095" ht="15" customHeight="1"/>
    <row r="32096" ht="15" customHeight="1"/>
    <row r="32097" ht="15" customHeight="1"/>
    <row r="32098" ht="15" customHeight="1"/>
    <row r="32099" ht="15" customHeight="1"/>
    <row r="32100" ht="15" customHeight="1"/>
    <row r="32101" ht="15" customHeight="1"/>
    <row r="32102" ht="15" customHeight="1"/>
    <row r="32103" ht="15" customHeight="1"/>
    <row r="32104" ht="15" customHeight="1"/>
    <row r="32105" ht="15" customHeight="1"/>
    <row r="32106" ht="15" customHeight="1"/>
    <row r="32107" ht="15" customHeight="1"/>
    <row r="32108" ht="15" customHeight="1"/>
    <row r="32109" ht="15" customHeight="1"/>
    <row r="32110" ht="15" customHeight="1"/>
    <row r="32111" ht="15" customHeight="1"/>
    <row r="32112" ht="15" customHeight="1"/>
    <row r="32113" ht="15" customHeight="1"/>
    <row r="32114" ht="15" customHeight="1"/>
    <row r="32115" ht="15" customHeight="1"/>
    <row r="32116" ht="15" customHeight="1"/>
    <row r="32117" ht="15" customHeight="1"/>
    <row r="32118" ht="15" customHeight="1"/>
    <row r="32119" ht="15" customHeight="1"/>
    <row r="32120" ht="15" customHeight="1"/>
    <row r="32121" ht="15" customHeight="1"/>
    <row r="32122" ht="15" customHeight="1"/>
    <row r="32123" ht="15" customHeight="1"/>
    <row r="32124" ht="15" customHeight="1"/>
    <row r="32125" ht="15" customHeight="1"/>
    <row r="32126" ht="15" customHeight="1"/>
    <row r="32127" ht="15" customHeight="1"/>
    <row r="32128" ht="15" customHeight="1"/>
    <row r="32129" ht="15" customHeight="1"/>
    <row r="32130" ht="15" customHeight="1"/>
    <row r="32131" ht="15" customHeight="1"/>
    <row r="32132" ht="15" customHeight="1"/>
    <row r="32133" ht="15" customHeight="1"/>
    <row r="32134" ht="15" customHeight="1"/>
    <row r="32135" ht="15" customHeight="1"/>
    <row r="32136" ht="15" customHeight="1"/>
    <row r="32137" ht="15" customHeight="1"/>
    <row r="32138" ht="15" customHeight="1"/>
    <row r="32139" ht="15" customHeight="1"/>
    <row r="32140" ht="15" customHeight="1"/>
    <row r="32141" ht="15" customHeight="1"/>
    <row r="32142" ht="15" customHeight="1"/>
    <row r="32143" ht="15" customHeight="1"/>
    <row r="32144" ht="15" customHeight="1"/>
    <row r="32145" ht="15" customHeight="1"/>
    <row r="32146" ht="15" customHeight="1"/>
    <row r="32147" ht="15" customHeight="1"/>
    <row r="32148" ht="15" customHeight="1"/>
    <row r="32149" ht="15" customHeight="1"/>
    <row r="32150" ht="15" customHeight="1"/>
    <row r="32151" ht="15" customHeight="1"/>
    <row r="32152" ht="15" customHeight="1"/>
    <row r="32153" ht="15" customHeight="1"/>
    <row r="32154" ht="15" customHeight="1"/>
    <row r="32155" ht="15" customHeight="1"/>
    <row r="32156" ht="15" customHeight="1"/>
    <row r="32157" ht="15" customHeight="1"/>
    <row r="32158" ht="15" customHeight="1"/>
    <row r="32159" ht="15" customHeight="1"/>
    <row r="32160" ht="15" customHeight="1"/>
    <row r="32161" ht="15" customHeight="1"/>
    <row r="32162" ht="15" customHeight="1"/>
    <row r="32163" ht="15" customHeight="1"/>
    <row r="32164" ht="15" customHeight="1"/>
    <row r="32165" ht="15" customHeight="1"/>
    <row r="32166" ht="15" customHeight="1"/>
    <row r="32167" ht="15" customHeight="1"/>
    <row r="32168" ht="15" customHeight="1"/>
    <row r="32169" ht="15" customHeight="1"/>
    <row r="32170" ht="15" customHeight="1"/>
    <row r="32171" ht="15" customHeight="1"/>
    <row r="32172" ht="15" customHeight="1"/>
    <row r="32173" ht="15" customHeight="1"/>
    <row r="32174" ht="15" customHeight="1"/>
    <row r="32175" ht="15" customHeight="1"/>
    <row r="32176" ht="15" customHeight="1"/>
    <row r="32177" ht="15" customHeight="1"/>
    <row r="32178" ht="15" customHeight="1"/>
    <row r="32179" ht="15" customHeight="1"/>
    <row r="32180" ht="15" customHeight="1"/>
    <row r="32181" ht="15" customHeight="1"/>
    <row r="32182" ht="15" customHeight="1"/>
    <row r="32183" ht="15" customHeight="1"/>
    <row r="32184" ht="15" customHeight="1"/>
    <row r="32185" ht="15" customHeight="1"/>
    <row r="32186" ht="15" customHeight="1"/>
    <row r="32187" ht="15" customHeight="1"/>
    <row r="32188" ht="15" customHeight="1"/>
    <row r="32189" ht="15" customHeight="1"/>
    <row r="32190" ht="15" customHeight="1"/>
    <row r="32191" ht="15" customHeight="1"/>
    <row r="32192" ht="15" customHeight="1"/>
    <row r="32193" ht="15" customHeight="1"/>
    <row r="32194" ht="15" customHeight="1"/>
    <row r="32195" ht="15" customHeight="1"/>
    <row r="32196" ht="15" customHeight="1"/>
    <row r="32197" ht="15" customHeight="1"/>
    <row r="32198" ht="15" customHeight="1"/>
    <row r="32199" ht="15" customHeight="1"/>
    <row r="32200" ht="15" customHeight="1"/>
    <row r="32201" ht="15" customHeight="1"/>
    <row r="32202" ht="15" customHeight="1"/>
    <row r="32203" ht="15" customHeight="1"/>
    <row r="32204" ht="15" customHeight="1"/>
    <row r="32205" ht="15" customHeight="1"/>
    <row r="32206" ht="15" customHeight="1"/>
    <row r="32207" ht="15" customHeight="1"/>
    <row r="32208" ht="15" customHeight="1"/>
    <row r="32209" ht="15" customHeight="1"/>
    <row r="32210" ht="15" customHeight="1"/>
    <row r="32211" ht="15" customHeight="1"/>
    <row r="32212" ht="15" customHeight="1"/>
    <row r="32213" ht="15" customHeight="1"/>
    <row r="32214" ht="15" customHeight="1"/>
    <row r="32215" ht="15" customHeight="1"/>
    <row r="32216" ht="15" customHeight="1"/>
    <row r="32217" ht="15" customHeight="1"/>
    <row r="32218" ht="15" customHeight="1"/>
    <row r="32219" ht="15" customHeight="1"/>
    <row r="32220" ht="15" customHeight="1"/>
    <row r="32221" ht="15" customHeight="1"/>
    <row r="32222" ht="15" customHeight="1"/>
    <row r="32223" ht="15" customHeight="1"/>
    <row r="32224" ht="15" customHeight="1"/>
    <row r="32225" ht="15" customHeight="1"/>
    <row r="32226" ht="15" customHeight="1"/>
    <row r="32227" ht="15" customHeight="1"/>
    <row r="32228" ht="15" customHeight="1"/>
    <row r="32229" ht="15" customHeight="1"/>
    <row r="32230" ht="15" customHeight="1"/>
    <row r="32231" ht="15" customHeight="1"/>
    <row r="32232" ht="15" customHeight="1"/>
    <row r="32233" ht="15" customHeight="1"/>
    <row r="32234" ht="15" customHeight="1"/>
    <row r="32235" ht="15" customHeight="1"/>
    <row r="32236" ht="15" customHeight="1"/>
    <row r="32237" ht="15" customHeight="1"/>
    <row r="32238" ht="15" customHeight="1"/>
    <row r="32239" ht="15" customHeight="1"/>
    <row r="32240" ht="15" customHeight="1"/>
    <row r="32241" ht="15" customHeight="1"/>
    <row r="32242" ht="15" customHeight="1"/>
    <row r="32243" ht="15" customHeight="1"/>
    <row r="32244" ht="15" customHeight="1"/>
    <row r="32245" ht="15" customHeight="1"/>
    <row r="32246" ht="15" customHeight="1"/>
    <row r="32247" ht="15" customHeight="1"/>
    <row r="32248" ht="15" customHeight="1"/>
    <row r="32249" ht="15" customHeight="1"/>
    <row r="32250" ht="15" customHeight="1"/>
    <row r="32251" ht="15" customHeight="1"/>
    <row r="32252" ht="15" customHeight="1"/>
    <row r="32253" ht="15" customHeight="1"/>
    <row r="32254" ht="15" customHeight="1"/>
    <row r="32255" ht="15" customHeight="1"/>
    <row r="32256" ht="15" customHeight="1"/>
    <row r="32257" ht="15" customHeight="1"/>
    <row r="32258" ht="15" customHeight="1"/>
    <row r="32259" ht="15" customHeight="1"/>
    <row r="32260" ht="15" customHeight="1"/>
    <row r="32261" ht="15" customHeight="1"/>
    <row r="32262" ht="15" customHeight="1"/>
    <row r="32263" ht="15" customHeight="1"/>
    <row r="32264" ht="15" customHeight="1"/>
    <row r="32265" ht="15" customHeight="1"/>
    <row r="32266" ht="15" customHeight="1"/>
    <row r="32267" ht="15" customHeight="1"/>
    <row r="32268" ht="15" customHeight="1"/>
    <row r="32269" ht="15" customHeight="1"/>
    <row r="32270" ht="15" customHeight="1"/>
    <row r="32271" ht="15" customHeight="1"/>
    <row r="32272" ht="15" customHeight="1"/>
    <row r="32273" ht="15" customHeight="1"/>
    <row r="32274" ht="15" customHeight="1"/>
    <row r="32275" ht="15" customHeight="1"/>
    <row r="32276" ht="15" customHeight="1"/>
    <row r="32277" ht="15" customHeight="1"/>
    <row r="32278" ht="15" customHeight="1"/>
    <row r="32279" ht="15" customHeight="1"/>
    <row r="32280" ht="15" customHeight="1"/>
    <row r="32281" ht="15" customHeight="1"/>
    <row r="32282" ht="15" customHeight="1"/>
    <row r="32283" ht="15" customHeight="1"/>
    <row r="32284" ht="15" customHeight="1"/>
    <row r="32285" ht="15" customHeight="1"/>
    <row r="32286" ht="15" customHeight="1"/>
    <row r="32287" ht="15" customHeight="1"/>
    <row r="32288" ht="15" customHeight="1"/>
    <row r="32289" ht="15" customHeight="1"/>
    <row r="32290" ht="15" customHeight="1"/>
    <row r="32291" ht="15" customHeight="1"/>
    <row r="32292" ht="15" customHeight="1"/>
    <row r="32293" ht="15" customHeight="1"/>
    <row r="32294" ht="15" customHeight="1"/>
    <row r="32295" ht="15" customHeight="1"/>
    <row r="32296" ht="15" customHeight="1"/>
    <row r="32297" ht="15" customHeight="1"/>
    <row r="32298" ht="15" customHeight="1"/>
    <row r="32299" ht="15" customHeight="1"/>
    <row r="32300" ht="15" customHeight="1"/>
    <row r="32301" ht="15" customHeight="1"/>
    <row r="32302" ht="15" customHeight="1"/>
    <row r="32303" ht="15" customHeight="1"/>
    <row r="32304" ht="15" customHeight="1"/>
    <row r="32305" ht="15" customHeight="1"/>
    <row r="32306" ht="15" customHeight="1"/>
    <row r="32307" ht="15" customHeight="1"/>
    <row r="32308" ht="15" customHeight="1"/>
    <row r="32309" ht="15" customHeight="1"/>
    <row r="32310" ht="15" customHeight="1"/>
    <row r="32311" ht="15" customHeight="1"/>
    <row r="32312" ht="15" customHeight="1"/>
    <row r="32313" ht="15" customHeight="1"/>
    <row r="32314" ht="15" customHeight="1"/>
    <row r="32315" ht="15" customHeight="1"/>
    <row r="32316" ht="15" customHeight="1"/>
    <row r="32317" ht="15" customHeight="1"/>
    <row r="32318" ht="15" customHeight="1"/>
    <row r="32319" ht="15" customHeight="1"/>
    <row r="32320" ht="15" customHeight="1"/>
    <row r="32321" ht="15" customHeight="1"/>
    <row r="32322" ht="15" customHeight="1"/>
    <row r="32323" ht="15" customHeight="1"/>
    <row r="32324" ht="15" customHeight="1"/>
    <row r="32325" ht="15" customHeight="1"/>
    <row r="32326" ht="15" customHeight="1"/>
    <row r="32327" ht="15" customHeight="1"/>
    <row r="32328" ht="15" customHeight="1"/>
    <row r="32329" ht="15" customHeight="1"/>
    <row r="32330" ht="15" customHeight="1"/>
    <row r="32331" ht="15" customHeight="1"/>
    <row r="32332" ht="15" customHeight="1"/>
    <row r="32333" ht="15" customHeight="1"/>
    <row r="32334" ht="15" customHeight="1"/>
    <row r="32335" ht="15" customHeight="1"/>
    <row r="32336" ht="15" customHeight="1"/>
    <row r="32337" ht="15" customHeight="1"/>
    <row r="32338" ht="15" customHeight="1"/>
    <row r="32339" ht="15" customHeight="1"/>
    <row r="32340" ht="15" customHeight="1"/>
    <row r="32341" ht="15" customHeight="1"/>
    <row r="32342" ht="15" customHeight="1"/>
    <row r="32343" ht="15" customHeight="1"/>
    <row r="32344" ht="15" customHeight="1"/>
    <row r="32345" ht="15" customHeight="1"/>
    <row r="32346" ht="15" customHeight="1"/>
    <row r="32347" ht="15" customHeight="1"/>
    <row r="32348" ht="15" customHeight="1"/>
    <row r="32349" ht="15" customHeight="1"/>
    <row r="32350" ht="15" customHeight="1"/>
    <row r="32351" ht="15" customHeight="1"/>
    <row r="32352" ht="15" customHeight="1"/>
    <row r="32353" ht="15" customHeight="1"/>
    <row r="32354" ht="15" customHeight="1"/>
    <row r="32355" ht="15" customHeight="1"/>
    <row r="32356" ht="15" customHeight="1"/>
    <row r="32357" ht="15" customHeight="1"/>
    <row r="32358" ht="15" customHeight="1"/>
    <row r="32359" ht="15" customHeight="1"/>
    <row r="32360" ht="15" customHeight="1"/>
    <row r="32361" ht="15" customHeight="1"/>
    <row r="32362" ht="15" customHeight="1"/>
    <row r="32363" ht="15" customHeight="1"/>
    <row r="32364" ht="15" customHeight="1"/>
    <row r="32365" ht="15" customHeight="1"/>
    <row r="32366" ht="15" customHeight="1"/>
    <row r="32367" ht="15" customHeight="1"/>
    <row r="32368" ht="15" customHeight="1"/>
    <row r="32369" ht="15" customHeight="1"/>
    <row r="32370" ht="15" customHeight="1"/>
    <row r="32371" ht="15" customHeight="1"/>
    <row r="32372" ht="15" customHeight="1"/>
    <row r="32373" ht="15" customHeight="1"/>
    <row r="32374" ht="15" customHeight="1"/>
    <row r="32375" ht="15" customHeight="1"/>
    <row r="32376" ht="15" customHeight="1"/>
    <row r="32377" ht="15" customHeight="1"/>
    <row r="32378" ht="15" customHeight="1"/>
    <row r="32379" ht="15" customHeight="1"/>
    <row r="32380" ht="15" customHeight="1"/>
    <row r="32381" ht="15" customHeight="1"/>
    <row r="32382" ht="15" customHeight="1"/>
    <row r="32383" ht="15" customHeight="1"/>
    <row r="32384" ht="15" customHeight="1"/>
    <row r="32385" ht="15" customHeight="1"/>
    <row r="32386" ht="15" customHeight="1"/>
    <row r="32387" ht="15" customHeight="1"/>
    <row r="32388" ht="15" customHeight="1"/>
    <row r="32389" ht="15" customHeight="1"/>
    <row r="32390" ht="15" customHeight="1"/>
    <row r="32391" ht="15" customHeight="1"/>
    <row r="32392" ht="15" customHeight="1"/>
    <row r="32393" ht="15" customHeight="1"/>
    <row r="32394" ht="15" customHeight="1"/>
    <row r="32395" ht="15" customHeight="1"/>
    <row r="32396" ht="15" customHeight="1"/>
    <row r="32397" ht="15" customHeight="1"/>
    <row r="32398" ht="15" customHeight="1"/>
    <row r="32399" ht="15" customHeight="1"/>
    <row r="32400" ht="15" customHeight="1"/>
    <row r="32401" ht="15" customHeight="1"/>
    <row r="32402" ht="15" customHeight="1"/>
    <row r="32403" ht="15" customHeight="1"/>
    <row r="32404" ht="15" customHeight="1"/>
    <row r="32405" ht="15" customHeight="1"/>
    <row r="32406" ht="15" customHeight="1"/>
    <row r="32407" ht="15" customHeight="1"/>
    <row r="32408" ht="15" customHeight="1"/>
    <row r="32409" ht="15" customHeight="1"/>
    <row r="32410" ht="15" customHeight="1"/>
    <row r="32411" ht="15" customHeight="1"/>
    <row r="32412" ht="15" customHeight="1"/>
    <row r="32413" ht="15" customHeight="1"/>
    <row r="32414" ht="15" customHeight="1"/>
    <row r="32415" ht="15" customHeight="1"/>
    <row r="32416" ht="15" customHeight="1"/>
    <row r="32417" ht="15" customHeight="1"/>
    <row r="32418" ht="15" customHeight="1"/>
    <row r="32419" ht="15" customHeight="1"/>
    <row r="32420" ht="15" customHeight="1"/>
    <row r="32421" ht="15" customHeight="1"/>
    <row r="32422" ht="15" customHeight="1"/>
    <row r="32423" ht="15" customHeight="1"/>
    <row r="32424" ht="15" customHeight="1"/>
    <row r="32425" ht="15" customHeight="1"/>
    <row r="32426" ht="15" customHeight="1"/>
    <row r="32427" ht="15" customHeight="1"/>
    <row r="32428" ht="15" customHeight="1"/>
    <row r="32429" ht="15" customHeight="1"/>
    <row r="32430" ht="15" customHeight="1"/>
    <row r="32431" ht="15" customHeight="1"/>
    <row r="32432" ht="15" customHeight="1"/>
    <row r="32433" ht="15" customHeight="1"/>
    <row r="32434" ht="15" customHeight="1"/>
    <row r="32435" ht="15" customHeight="1"/>
    <row r="32436" ht="15" customHeight="1"/>
    <row r="32437" ht="15" customHeight="1"/>
    <row r="32438" ht="15" customHeight="1"/>
    <row r="32439" ht="15" customHeight="1"/>
    <row r="32440" ht="15" customHeight="1"/>
    <row r="32441" ht="15" customHeight="1"/>
    <row r="32442" ht="15" customHeight="1"/>
    <row r="32443" ht="15" customHeight="1"/>
    <row r="32444" ht="15" customHeight="1"/>
    <row r="32445" ht="15" customHeight="1"/>
    <row r="32446" ht="15" customHeight="1"/>
    <row r="32447" ht="15" customHeight="1"/>
    <row r="32448" ht="15" customHeight="1"/>
    <row r="32449" ht="15" customHeight="1"/>
    <row r="32450" ht="15" customHeight="1"/>
    <row r="32451" ht="15" customHeight="1"/>
    <row r="32452" ht="15" customHeight="1"/>
    <row r="32453" ht="15" customHeight="1"/>
    <row r="32454" ht="15" customHeight="1"/>
    <row r="32455" ht="15" customHeight="1"/>
    <row r="32456" ht="15" customHeight="1"/>
    <row r="32457" ht="15" customHeight="1"/>
    <row r="32458" ht="15" customHeight="1"/>
    <row r="32459" ht="15" customHeight="1"/>
    <row r="32460" ht="15" customHeight="1"/>
    <row r="32461" ht="15" customHeight="1"/>
    <row r="32462" ht="15" customHeight="1"/>
    <row r="32463" ht="15" customHeight="1"/>
    <row r="32464" ht="15" customHeight="1"/>
    <row r="32465" ht="15" customHeight="1"/>
    <row r="32466" ht="15" customHeight="1"/>
    <row r="32467" ht="15" customHeight="1"/>
    <row r="32468" ht="15" customHeight="1"/>
    <row r="32469" ht="15" customHeight="1"/>
    <row r="32470" ht="15" customHeight="1"/>
    <row r="32471" ht="15" customHeight="1"/>
    <row r="32472" ht="15" customHeight="1"/>
    <row r="32473" ht="15" customHeight="1"/>
    <row r="32474" ht="15" customHeight="1"/>
    <row r="32475" ht="15" customHeight="1"/>
    <row r="32476" ht="15" customHeight="1"/>
    <row r="32477" ht="15" customHeight="1"/>
    <row r="32478" ht="15" customHeight="1"/>
    <row r="32479" ht="15" customHeight="1"/>
    <row r="32480" ht="15" customHeight="1"/>
    <row r="32481" ht="15" customHeight="1"/>
    <row r="32482" ht="15" customHeight="1"/>
    <row r="32483" ht="15" customHeight="1"/>
    <row r="32484" ht="15" customHeight="1"/>
    <row r="32485" ht="15" customHeight="1"/>
    <row r="32486" ht="15" customHeight="1"/>
    <row r="32487" ht="15" customHeight="1"/>
    <row r="32488" ht="15" customHeight="1"/>
    <row r="32489" ht="15" customHeight="1"/>
    <row r="32490" ht="15" customHeight="1"/>
    <row r="32491" ht="15" customHeight="1"/>
    <row r="32492" ht="15" customHeight="1"/>
    <row r="32493" ht="15" customHeight="1"/>
    <row r="32494" ht="15" customHeight="1"/>
    <row r="32495" ht="15" customHeight="1"/>
    <row r="32496" ht="15" customHeight="1"/>
    <row r="32497" ht="15" customHeight="1"/>
    <row r="32498" ht="15" customHeight="1"/>
    <row r="32499" ht="15" customHeight="1"/>
    <row r="32500" ht="15" customHeight="1"/>
    <row r="32501" ht="15" customHeight="1"/>
    <row r="32502" ht="15" customHeight="1"/>
    <row r="32503" ht="15" customHeight="1"/>
    <row r="32504" ht="15" customHeight="1"/>
    <row r="32505" ht="15" customHeight="1"/>
    <row r="32506" ht="15" customHeight="1"/>
    <row r="32507" ht="15" customHeight="1"/>
    <row r="32508" ht="15" customHeight="1"/>
    <row r="32509" ht="15" customHeight="1"/>
    <row r="32510" ht="15" customHeight="1"/>
    <row r="32511" ht="15" customHeight="1"/>
    <row r="32512" ht="15" customHeight="1"/>
    <row r="32513" ht="15" customHeight="1"/>
    <row r="32514" ht="15" customHeight="1"/>
    <row r="32515" ht="15" customHeight="1"/>
    <row r="32516" ht="15" customHeight="1"/>
    <row r="32517" ht="15" customHeight="1"/>
    <row r="32518" ht="15" customHeight="1"/>
    <row r="32519" ht="15" customHeight="1"/>
    <row r="32520" ht="15" customHeight="1"/>
    <row r="32521" ht="15" customHeight="1"/>
    <row r="32522" ht="15" customHeight="1"/>
    <row r="32523" ht="15" customHeight="1"/>
    <row r="32524" ht="15" customHeight="1"/>
    <row r="32525" ht="15" customHeight="1"/>
    <row r="32526" ht="15" customHeight="1"/>
    <row r="32527" ht="15" customHeight="1"/>
    <row r="32528" ht="15" customHeight="1"/>
    <row r="32529" ht="15" customHeight="1"/>
    <row r="32530" ht="15" customHeight="1"/>
    <row r="32531" ht="15" customHeight="1"/>
    <row r="32532" ht="15" customHeight="1"/>
    <row r="32533" ht="15" customHeight="1"/>
    <row r="32534" ht="15" customHeight="1"/>
    <row r="32535" ht="15" customHeight="1"/>
    <row r="32536" ht="15" customHeight="1"/>
    <row r="32537" ht="15" customHeight="1"/>
    <row r="32538" ht="15" customHeight="1"/>
    <row r="32539" ht="15" customHeight="1"/>
    <row r="32540" ht="15" customHeight="1"/>
    <row r="32541" ht="15" customHeight="1"/>
    <row r="32542" ht="15" customHeight="1"/>
    <row r="32543" ht="15" customHeight="1"/>
    <row r="32544" ht="15" customHeight="1"/>
    <row r="32545" ht="15" customHeight="1"/>
    <row r="32546" ht="15" customHeight="1"/>
    <row r="32547" ht="15" customHeight="1"/>
    <row r="32548" ht="15" customHeight="1"/>
    <row r="32549" ht="15" customHeight="1"/>
    <row r="32550" ht="15" customHeight="1"/>
    <row r="32551" ht="15" customHeight="1"/>
    <row r="32552" ht="15" customHeight="1"/>
    <row r="32553" ht="15" customHeight="1"/>
    <row r="32554" ht="15" customHeight="1"/>
    <row r="32555" ht="15" customHeight="1"/>
    <row r="32556" ht="15" customHeight="1"/>
    <row r="32557" ht="15" customHeight="1"/>
    <row r="32558" ht="15" customHeight="1"/>
    <row r="32559" ht="15" customHeight="1"/>
    <row r="32560" ht="15" customHeight="1"/>
    <row r="32561" ht="15" customHeight="1"/>
    <row r="32562" ht="15" customHeight="1"/>
    <row r="32563" ht="15" customHeight="1"/>
    <row r="32564" ht="15" customHeight="1"/>
    <row r="32565" ht="15" customHeight="1"/>
    <row r="32566" ht="15" customHeight="1"/>
    <row r="32567" ht="15" customHeight="1"/>
    <row r="32568" ht="15" customHeight="1"/>
    <row r="32569" ht="15" customHeight="1"/>
    <row r="32570" ht="15" customHeight="1"/>
    <row r="32571" ht="15" customHeight="1"/>
    <row r="32572" ht="15" customHeight="1"/>
    <row r="32573" ht="15" customHeight="1"/>
    <row r="32574" ht="15" customHeight="1"/>
    <row r="32575" ht="15" customHeight="1"/>
    <row r="32576" ht="15" customHeight="1"/>
    <row r="32577" ht="15" customHeight="1"/>
    <row r="32578" ht="15" customHeight="1"/>
    <row r="32579" ht="15" customHeight="1"/>
    <row r="32580" ht="15" customHeight="1"/>
    <row r="32581" ht="15" customHeight="1"/>
    <row r="32582" ht="15" customHeight="1"/>
    <row r="32583" ht="15" customHeight="1"/>
    <row r="32584" ht="15" customHeight="1"/>
    <row r="32585" ht="15" customHeight="1"/>
    <row r="32586" ht="15" customHeight="1"/>
    <row r="32587" ht="15" customHeight="1"/>
    <row r="32588" ht="15" customHeight="1"/>
    <row r="32589" ht="15" customHeight="1"/>
    <row r="32590" ht="15" customHeight="1"/>
    <row r="32591" ht="15" customHeight="1"/>
    <row r="32592" ht="15" customHeight="1"/>
    <row r="32593" ht="15" customHeight="1"/>
    <row r="32594" ht="15" customHeight="1"/>
    <row r="32595" ht="15" customHeight="1"/>
    <row r="32596" ht="15" customHeight="1"/>
    <row r="32597" ht="15" customHeight="1"/>
    <row r="32598" ht="15" customHeight="1"/>
    <row r="32599" ht="15" customHeight="1"/>
    <row r="32600" ht="15" customHeight="1"/>
    <row r="32601" ht="15" customHeight="1"/>
    <row r="32602" ht="15" customHeight="1"/>
    <row r="32603" ht="15" customHeight="1"/>
    <row r="32604" ht="15" customHeight="1"/>
    <row r="32605" ht="15" customHeight="1"/>
    <row r="32606" ht="15" customHeight="1"/>
    <row r="32607" ht="15" customHeight="1"/>
    <row r="32608" ht="15" customHeight="1"/>
    <row r="32609" ht="15" customHeight="1"/>
    <row r="32610" ht="15" customHeight="1"/>
    <row r="32611" ht="15" customHeight="1"/>
    <row r="32612" ht="15" customHeight="1"/>
    <row r="32613" ht="15" customHeight="1"/>
    <row r="32614" ht="15" customHeight="1"/>
    <row r="32615" ht="15" customHeight="1"/>
    <row r="32616" ht="15" customHeight="1"/>
    <row r="32617" ht="15" customHeight="1"/>
    <row r="32618" ht="15" customHeight="1"/>
    <row r="32619" ht="15" customHeight="1"/>
    <row r="32620" ht="15" customHeight="1"/>
    <row r="32621" ht="15" customHeight="1"/>
    <row r="32622" ht="15" customHeight="1"/>
    <row r="32623" ht="15" customHeight="1"/>
    <row r="32624" ht="15" customHeight="1"/>
    <row r="32625" ht="15" customHeight="1"/>
    <row r="32626" ht="15" customHeight="1"/>
    <row r="32627" ht="15" customHeight="1"/>
    <row r="32628" ht="15" customHeight="1"/>
    <row r="32629" ht="15" customHeight="1"/>
    <row r="32630" ht="15" customHeight="1"/>
    <row r="32631" ht="15" customHeight="1"/>
    <row r="32632" ht="15" customHeight="1"/>
    <row r="32633" ht="15" customHeight="1"/>
    <row r="32634" ht="15" customHeight="1"/>
    <row r="32635" ht="15" customHeight="1"/>
    <row r="32636" ht="15" customHeight="1"/>
    <row r="32637" ht="15" customHeight="1"/>
    <row r="32638" ht="15" customHeight="1"/>
    <row r="32639" ht="15" customHeight="1"/>
    <row r="32640" ht="15" customHeight="1"/>
    <row r="32641" ht="15" customHeight="1"/>
    <row r="32642" ht="15" customHeight="1"/>
    <row r="32643" ht="15" customHeight="1"/>
    <row r="32644" ht="15" customHeight="1"/>
    <row r="32645" ht="15" customHeight="1"/>
    <row r="32646" ht="15" customHeight="1"/>
    <row r="32647" ht="15" customHeight="1"/>
    <row r="32648" ht="15" customHeight="1"/>
    <row r="32649" ht="15" customHeight="1"/>
    <row r="32650" ht="15" customHeight="1"/>
    <row r="32651" ht="15" customHeight="1"/>
    <row r="32652" ht="15" customHeight="1"/>
    <row r="32653" ht="15" customHeight="1"/>
    <row r="32654" ht="15" customHeight="1"/>
    <row r="32655" ht="15" customHeight="1"/>
    <row r="32656" ht="15" customHeight="1"/>
    <row r="32657" ht="15" customHeight="1"/>
    <row r="32658" ht="15" customHeight="1"/>
    <row r="32659" ht="15" customHeight="1"/>
    <row r="32660" ht="15" customHeight="1"/>
    <row r="32661" ht="15" customHeight="1"/>
    <row r="32662" ht="15" customHeight="1"/>
    <row r="32663" ht="15" customHeight="1"/>
    <row r="32664" ht="15" customHeight="1"/>
    <row r="32665" ht="15" customHeight="1"/>
    <row r="32666" ht="15" customHeight="1"/>
    <row r="32667" ht="15" customHeight="1"/>
    <row r="32668" ht="15" customHeight="1"/>
    <row r="32669" ht="15" customHeight="1"/>
    <row r="32670" ht="15" customHeight="1"/>
    <row r="32671" ht="15" customHeight="1"/>
    <row r="32672" ht="15" customHeight="1"/>
    <row r="32673" ht="15" customHeight="1"/>
    <row r="32674" ht="15" customHeight="1"/>
    <row r="32675" ht="15" customHeight="1"/>
    <row r="32676" ht="15" customHeight="1"/>
    <row r="32677" ht="15" customHeight="1"/>
    <row r="32678" ht="15" customHeight="1"/>
    <row r="32679" ht="15" customHeight="1"/>
    <row r="32680" ht="15" customHeight="1"/>
    <row r="32681" ht="15" customHeight="1"/>
    <row r="32682" ht="15" customHeight="1"/>
    <row r="32683" ht="15" customHeight="1"/>
    <row r="32684" ht="15" customHeight="1"/>
    <row r="32685" ht="15" customHeight="1"/>
    <row r="32686" ht="15" customHeight="1"/>
    <row r="32687" ht="15" customHeight="1"/>
    <row r="32688" ht="15" customHeight="1"/>
    <row r="32689" ht="15" customHeight="1"/>
    <row r="32690" ht="15" customHeight="1"/>
    <row r="32691" ht="15" customHeight="1"/>
    <row r="32692" ht="15" customHeight="1"/>
    <row r="32693" ht="15" customHeight="1"/>
    <row r="32694" ht="15" customHeight="1"/>
    <row r="32695" ht="15" customHeight="1"/>
    <row r="32696" ht="15" customHeight="1"/>
    <row r="32697" ht="15" customHeight="1"/>
    <row r="32698" ht="15" customHeight="1"/>
    <row r="32699" ht="15" customHeight="1"/>
    <row r="32700" ht="15" customHeight="1"/>
    <row r="32701" ht="15" customHeight="1"/>
    <row r="32702" ht="15" customHeight="1"/>
    <row r="32703" ht="15" customHeight="1"/>
    <row r="32704" ht="15" customHeight="1"/>
    <row r="32705" ht="15" customHeight="1"/>
    <row r="32706" ht="15" customHeight="1"/>
    <row r="32707" ht="15" customHeight="1"/>
    <row r="32708" ht="15" customHeight="1"/>
    <row r="32709" ht="15" customHeight="1"/>
    <row r="32710" ht="15" customHeight="1"/>
    <row r="32711" ht="15" customHeight="1"/>
    <row r="32712" ht="15" customHeight="1"/>
    <row r="32713" ht="15" customHeight="1"/>
    <row r="32714" ht="15" customHeight="1"/>
    <row r="32715" ht="15" customHeight="1"/>
    <row r="32716" ht="15" customHeight="1"/>
    <row r="32717" ht="15" customHeight="1"/>
    <row r="32718" ht="15" customHeight="1"/>
    <row r="32719" ht="15" customHeight="1"/>
    <row r="32720" ht="15" customHeight="1"/>
    <row r="32721" ht="15" customHeight="1"/>
    <row r="32722" ht="15" customHeight="1"/>
    <row r="32723" ht="15" customHeight="1"/>
    <row r="32724" ht="15" customHeight="1"/>
    <row r="32725" ht="15" customHeight="1"/>
    <row r="32726" ht="15" customHeight="1"/>
    <row r="32727" ht="15" customHeight="1"/>
    <row r="32728" ht="15" customHeight="1"/>
    <row r="32729" ht="15" customHeight="1"/>
    <row r="32730" ht="15" customHeight="1"/>
    <row r="32731" ht="15" customHeight="1"/>
    <row r="32732" ht="15" customHeight="1"/>
    <row r="32733" ht="15" customHeight="1"/>
    <row r="32734" ht="15" customHeight="1"/>
    <row r="32735" ht="15" customHeight="1"/>
    <row r="32736" ht="15" customHeight="1"/>
    <row r="32737" ht="15" customHeight="1"/>
    <row r="32738" ht="15" customHeight="1"/>
    <row r="32739" ht="15" customHeight="1"/>
    <row r="32740" ht="15" customHeight="1"/>
    <row r="32741" ht="15" customHeight="1"/>
    <row r="32742" ht="15" customHeight="1"/>
    <row r="32743" ht="15" customHeight="1"/>
    <row r="32744" ht="15" customHeight="1"/>
    <row r="32745" ht="15" customHeight="1"/>
    <row r="32746" ht="15" customHeight="1"/>
    <row r="32747" ht="15" customHeight="1"/>
    <row r="32748" ht="15" customHeight="1"/>
    <row r="32749" ht="15" customHeight="1"/>
    <row r="32750" ht="15" customHeight="1"/>
    <row r="32751" ht="15" customHeight="1"/>
    <row r="32752" ht="15" customHeight="1"/>
    <row r="32753" ht="15" customHeight="1"/>
    <row r="32754" ht="15" customHeight="1"/>
    <row r="32755" ht="15" customHeight="1"/>
    <row r="32756" ht="15" customHeight="1"/>
    <row r="32757" ht="15" customHeight="1"/>
    <row r="32758" ht="15" customHeight="1"/>
    <row r="32759" ht="15" customHeight="1"/>
    <row r="32760" ht="15" customHeight="1"/>
    <row r="32761" ht="15" customHeight="1"/>
    <row r="32762" ht="15" customHeight="1"/>
    <row r="32763" ht="15" customHeight="1"/>
    <row r="32764" ht="15" customHeight="1"/>
    <row r="32765" ht="15" customHeight="1"/>
    <row r="32766" ht="15" customHeight="1"/>
    <row r="32767" ht="15" customHeight="1"/>
    <row r="32768" ht="15" customHeight="1"/>
    <row r="32769" ht="15" customHeight="1"/>
    <row r="32770" ht="15" customHeight="1"/>
    <row r="32771" ht="15" customHeight="1"/>
    <row r="32772" ht="15" customHeight="1"/>
    <row r="32773" ht="15" customHeight="1"/>
    <row r="32774" ht="15" customHeight="1"/>
    <row r="32775" ht="15" customHeight="1"/>
    <row r="32776" ht="15" customHeight="1"/>
    <row r="32777" ht="15" customHeight="1"/>
    <row r="32778" ht="15" customHeight="1"/>
    <row r="32779" ht="15" customHeight="1"/>
    <row r="32780" ht="15" customHeight="1"/>
    <row r="32781" ht="15" customHeight="1"/>
    <row r="32782" ht="15" customHeight="1"/>
    <row r="32783" ht="15" customHeight="1"/>
    <row r="32784" ht="15" customHeight="1"/>
    <row r="32785" ht="15" customHeight="1"/>
    <row r="32786" ht="15" customHeight="1"/>
    <row r="32787" ht="15" customHeight="1"/>
    <row r="32788" ht="15" customHeight="1"/>
    <row r="32789" ht="15" customHeight="1"/>
    <row r="32790" ht="15" customHeight="1"/>
    <row r="32791" ht="15" customHeight="1"/>
    <row r="32792" ht="15" customHeight="1"/>
    <row r="32793" ht="15" customHeight="1"/>
    <row r="32794" ht="15" customHeight="1"/>
    <row r="32795" ht="15" customHeight="1"/>
    <row r="32796" ht="15" customHeight="1"/>
    <row r="32797" ht="15" customHeight="1"/>
    <row r="32798" ht="15" customHeight="1"/>
    <row r="32799" ht="15" customHeight="1"/>
    <row r="32800" ht="15" customHeight="1"/>
    <row r="32801" ht="15" customHeight="1"/>
    <row r="32802" ht="15" customHeight="1"/>
    <row r="32803" ht="15" customHeight="1"/>
    <row r="32804" ht="15" customHeight="1"/>
    <row r="32805" ht="15" customHeight="1"/>
    <row r="32806" ht="15" customHeight="1"/>
    <row r="32807" ht="15" customHeight="1"/>
    <row r="32808" ht="15" customHeight="1"/>
    <row r="32809" ht="15" customHeight="1"/>
    <row r="32810" ht="15" customHeight="1"/>
    <row r="32811" ht="15" customHeight="1"/>
    <row r="32812" ht="15" customHeight="1"/>
    <row r="32813" ht="15" customHeight="1"/>
    <row r="32814" ht="15" customHeight="1"/>
    <row r="32815" ht="15" customHeight="1"/>
    <row r="32816" ht="15" customHeight="1"/>
    <row r="32817" ht="15" customHeight="1"/>
    <row r="32818" ht="15" customHeight="1"/>
    <row r="32819" ht="15" customHeight="1"/>
    <row r="32820" ht="15" customHeight="1"/>
    <row r="32821" ht="15" customHeight="1"/>
    <row r="32822" ht="15" customHeight="1"/>
    <row r="32823" ht="15" customHeight="1"/>
    <row r="32824" ht="15" customHeight="1"/>
    <row r="32825" ht="15" customHeight="1"/>
    <row r="32826" ht="15" customHeight="1"/>
    <row r="32827" ht="15" customHeight="1"/>
    <row r="32828" ht="15" customHeight="1"/>
    <row r="32829" ht="15" customHeight="1"/>
    <row r="32830" ht="15" customHeight="1"/>
    <row r="32831" ht="15" customHeight="1"/>
    <row r="32832" ht="15" customHeight="1"/>
    <row r="32833" ht="15" customHeight="1"/>
    <row r="32834" ht="15" customHeight="1"/>
    <row r="32835" ht="15" customHeight="1"/>
    <row r="32836" ht="15" customHeight="1"/>
    <row r="32837" ht="15" customHeight="1"/>
    <row r="32838" ht="15" customHeight="1"/>
    <row r="32839" ht="15" customHeight="1"/>
    <row r="32840" ht="15" customHeight="1"/>
    <row r="32841" ht="15" customHeight="1"/>
    <row r="32842" ht="15" customHeight="1"/>
    <row r="32843" ht="15" customHeight="1"/>
    <row r="32844" ht="15" customHeight="1"/>
    <row r="32845" ht="15" customHeight="1"/>
    <row r="32846" ht="15" customHeight="1"/>
    <row r="32847" ht="15" customHeight="1"/>
    <row r="32848" ht="15" customHeight="1"/>
    <row r="32849" ht="15" customHeight="1"/>
    <row r="32850" ht="15" customHeight="1"/>
    <row r="32851" ht="15" customHeight="1"/>
    <row r="32852" ht="15" customHeight="1"/>
    <row r="32853" ht="15" customHeight="1"/>
    <row r="32854" ht="15" customHeight="1"/>
    <row r="32855" ht="15" customHeight="1"/>
    <row r="32856" ht="15" customHeight="1"/>
    <row r="32857" ht="15" customHeight="1"/>
    <row r="32858" ht="15" customHeight="1"/>
    <row r="32859" ht="15" customHeight="1"/>
    <row r="32860" ht="15" customHeight="1"/>
    <row r="32861" ht="15" customHeight="1"/>
    <row r="32862" ht="15" customHeight="1"/>
    <row r="32863" ht="15" customHeight="1"/>
    <row r="32864" ht="15" customHeight="1"/>
    <row r="32865" ht="15" customHeight="1"/>
    <row r="32866" ht="15" customHeight="1"/>
    <row r="32867" ht="15" customHeight="1"/>
    <row r="32868" ht="15" customHeight="1"/>
    <row r="32869" ht="15" customHeight="1"/>
    <row r="32870" ht="15" customHeight="1"/>
    <row r="32871" ht="15" customHeight="1"/>
    <row r="32872" ht="15" customHeight="1"/>
    <row r="32873" ht="15" customHeight="1"/>
    <row r="32874" ht="15" customHeight="1"/>
    <row r="32875" ht="15" customHeight="1"/>
    <row r="32876" ht="15" customHeight="1"/>
    <row r="32877" ht="15" customHeight="1"/>
    <row r="32878" ht="15" customHeight="1"/>
    <row r="32879" ht="15" customHeight="1"/>
    <row r="32880" ht="15" customHeight="1"/>
    <row r="32881" ht="15" customHeight="1"/>
    <row r="32882" ht="15" customHeight="1"/>
    <row r="32883" ht="15" customHeight="1"/>
    <row r="32884" ht="15" customHeight="1"/>
    <row r="32885" ht="15" customHeight="1"/>
    <row r="32886" ht="15" customHeight="1"/>
    <row r="32887" ht="15" customHeight="1"/>
    <row r="32888" ht="15" customHeight="1"/>
    <row r="32889" ht="15" customHeight="1"/>
    <row r="32890" ht="15" customHeight="1"/>
    <row r="32891" ht="15" customHeight="1"/>
    <row r="32892" ht="15" customHeight="1"/>
    <row r="32893" ht="15" customHeight="1"/>
    <row r="32894" ht="15" customHeight="1"/>
    <row r="32895" ht="15" customHeight="1"/>
    <row r="32896" ht="15" customHeight="1"/>
    <row r="32897" ht="15" customHeight="1"/>
    <row r="32898" ht="15" customHeight="1"/>
    <row r="32899" ht="15" customHeight="1"/>
    <row r="32900" ht="15" customHeight="1"/>
    <row r="32901" ht="15" customHeight="1"/>
    <row r="32902" ht="15" customHeight="1"/>
    <row r="32903" ht="15" customHeight="1"/>
    <row r="32904" ht="15" customHeight="1"/>
    <row r="32905" ht="15" customHeight="1"/>
    <row r="32906" ht="15" customHeight="1"/>
    <row r="32907" ht="15" customHeight="1"/>
    <row r="32908" ht="15" customHeight="1"/>
    <row r="32909" ht="15" customHeight="1"/>
    <row r="32910" ht="15" customHeight="1"/>
    <row r="32911" ht="15" customHeight="1"/>
    <row r="32912" ht="15" customHeight="1"/>
    <row r="32913" ht="15" customHeight="1"/>
    <row r="32914" ht="15" customHeight="1"/>
    <row r="32915" ht="15" customHeight="1"/>
    <row r="32916" ht="15" customHeight="1"/>
    <row r="32917" ht="15" customHeight="1"/>
    <row r="32918" ht="15" customHeight="1"/>
    <row r="32919" ht="15" customHeight="1"/>
    <row r="32920" ht="15" customHeight="1"/>
    <row r="32921" ht="15" customHeight="1"/>
    <row r="32922" ht="15" customHeight="1"/>
    <row r="32923" ht="15" customHeight="1"/>
    <row r="32924" ht="15" customHeight="1"/>
    <row r="32925" ht="15" customHeight="1"/>
    <row r="32926" ht="15" customHeight="1"/>
    <row r="32927" ht="15" customHeight="1"/>
    <row r="32928" ht="15" customHeight="1"/>
    <row r="32929" ht="15" customHeight="1"/>
    <row r="32930" ht="15" customHeight="1"/>
    <row r="32931" ht="15" customHeight="1"/>
    <row r="32932" ht="15" customHeight="1"/>
    <row r="32933" ht="15" customHeight="1"/>
    <row r="32934" ht="15" customHeight="1"/>
    <row r="32935" ht="15" customHeight="1"/>
    <row r="32936" ht="15" customHeight="1"/>
    <row r="32937" ht="15" customHeight="1"/>
    <row r="32938" ht="15" customHeight="1"/>
    <row r="32939" ht="15" customHeight="1"/>
    <row r="32940" ht="15" customHeight="1"/>
    <row r="32941" ht="15" customHeight="1"/>
    <row r="32942" ht="15" customHeight="1"/>
    <row r="32943" ht="15" customHeight="1"/>
    <row r="32944" ht="15" customHeight="1"/>
    <row r="32945" ht="15" customHeight="1"/>
    <row r="32946" ht="15" customHeight="1"/>
    <row r="32947" ht="15" customHeight="1"/>
    <row r="32948" ht="15" customHeight="1"/>
    <row r="32949" ht="15" customHeight="1"/>
    <row r="32950" ht="15" customHeight="1"/>
    <row r="32951" ht="15" customHeight="1"/>
    <row r="32952" ht="15" customHeight="1"/>
    <row r="32953" ht="15" customHeight="1"/>
    <row r="32954" ht="15" customHeight="1"/>
    <row r="32955" ht="15" customHeight="1"/>
    <row r="32956" ht="15" customHeight="1"/>
    <row r="32957" ht="15" customHeight="1"/>
    <row r="32958" ht="15" customHeight="1"/>
    <row r="32959" ht="15" customHeight="1"/>
    <row r="32960" ht="15" customHeight="1"/>
    <row r="32961" ht="15" customHeight="1"/>
    <row r="32962" ht="15" customHeight="1"/>
    <row r="32963" ht="15" customHeight="1"/>
    <row r="32964" ht="15" customHeight="1"/>
    <row r="32965" ht="15" customHeight="1"/>
    <row r="32966" ht="15" customHeight="1"/>
    <row r="32967" ht="15" customHeight="1"/>
    <row r="32968" ht="15" customHeight="1"/>
    <row r="32969" ht="15" customHeight="1"/>
    <row r="32970" ht="15" customHeight="1"/>
    <row r="32971" ht="15" customHeight="1"/>
    <row r="32972" ht="15" customHeight="1"/>
    <row r="32973" ht="15" customHeight="1"/>
    <row r="32974" ht="15" customHeight="1"/>
    <row r="32975" ht="15" customHeight="1"/>
    <row r="32976" ht="15" customHeight="1"/>
    <row r="32977" ht="15" customHeight="1"/>
    <row r="32978" ht="15" customHeight="1"/>
    <row r="32979" ht="15" customHeight="1"/>
    <row r="32980" ht="15" customHeight="1"/>
    <row r="32981" ht="15" customHeight="1"/>
    <row r="32982" ht="15" customHeight="1"/>
    <row r="32983" ht="15" customHeight="1"/>
    <row r="32984" ht="15" customHeight="1"/>
    <row r="32985" ht="15" customHeight="1"/>
    <row r="32986" ht="15" customHeight="1"/>
    <row r="32987" ht="15" customHeight="1"/>
    <row r="32988" ht="15" customHeight="1"/>
    <row r="32989" ht="15" customHeight="1"/>
    <row r="32990" ht="15" customHeight="1"/>
    <row r="32991" ht="15" customHeight="1"/>
    <row r="32992" ht="15" customHeight="1"/>
    <row r="32993" ht="15" customHeight="1"/>
    <row r="32994" ht="15" customHeight="1"/>
    <row r="32995" ht="15" customHeight="1"/>
    <row r="32996" ht="15" customHeight="1"/>
    <row r="32997" ht="15" customHeight="1"/>
    <row r="32998" ht="15" customHeight="1"/>
    <row r="32999" ht="15" customHeight="1"/>
    <row r="33000" ht="15" customHeight="1"/>
    <row r="33001" ht="15" customHeight="1"/>
    <row r="33002" ht="15" customHeight="1"/>
    <row r="33003" ht="15" customHeight="1"/>
    <row r="33004" ht="15" customHeight="1"/>
    <row r="33005" ht="15" customHeight="1"/>
    <row r="33006" ht="15" customHeight="1"/>
    <row r="33007" ht="15" customHeight="1"/>
    <row r="33008" ht="15" customHeight="1"/>
    <row r="33009" ht="15" customHeight="1"/>
    <row r="33010" ht="15" customHeight="1"/>
    <row r="33011" ht="15" customHeight="1"/>
    <row r="33012" ht="15" customHeight="1"/>
    <row r="33013" ht="15" customHeight="1"/>
    <row r="33014" ht="15" customHeight="1"/>
    <row r="33015" ht="15" customHeight="1"/>
    <row r="33016" ht="15" customHeight="1"/>
    <row r="33017" ht="15" customHeight="1"/>
    <row r="33018" ht="15" customHeight="1"/>
    <row r="33019" ht="15" customHeight="1"/>
    <row r="33020" ht="15" customHeight="1"/>
    <row r="33021" ht="15" customHeight="1"/>
    <row r="33022" ht="15" customHeight="1"/>
    <row r="33023" ht="15" customHeight="1"/>
    <row r="33024" ht="15" customHeight="1"/>
    <row r="33025" ht="15" customHeight="1"/>
    <row r="33026" ht="15" customHeight="1"/>
    <row r="33027" ht="15" customHeight="1"/>
    <row r="33028" ht="15" customHeight="1"/>
    <row r="33029" ht="15" customHeight="1"/>
    <row r="33030" ht="15" customHeight="1"/>
    <row r="33031" ht="15" customHeight="1"/>
    <row r="33032" ht="15" customHeight="1"/>
    <row r="33033" ht="15" customHeight="1"/>
    <row r="33034" ht="15" customHeight="1"/>
    <row r="33035" ht="15" customHeight="1"/>
    <row r="33036" ht="15" customHeight="1"/>
    <row r="33037" ht="15" customHeight="1"/>
    <row r="33038" ht="15" customHeight="1"/>
    <row r="33039" ht="15" customHeight="1"/>
    <row r="33040" ht="15" customHeight="1"/>
    <row r="33041" ht="15" customHeight="1"/>
    <row r="33042" ht="15" customHeight="1"/>
    <row r="33043" ht="15" customHeight="1"/>
    <row r="33044" ht="15" customHeight="1"/>
    <row r="33045" ht="15" customHeight="1"/>
    <row r="33046" ht="15" customHeight="1"/>
    <row r="33047" ht="15" customHeight="1"/>
    <row r="33048" ht="15" customHeight="1"/>
    <row r="33049" ht="15" customHeight="1"/>
    <row r="33050" ht="15" customHeight="1"/>
    <row r="33051" ht="15" customHeight="1"/>
    <row r="33052" ht="15" customHeight="1"/>
    <row r="33053" ht="15" customHeight="1"/>
    <row r="33054" ht="15" customHeight="1"/>
    <row r="33055" ht="15" customHeight="1"/>
    <row r="33056" ht="15" customHeight="1"/>
    <row r="33057" ht="15" customHeight="1"/>
    <row r="33058" ht="15" customHeight="1"/>
    <row r="33059" ht="15" customHeight="1"/>
    <row r="33060" ht="15" customHeight="1"/>
    <row r="33061" ht="15" customHeight="1"/>
    <row r="33062" ht="15" customHeight="1"/>
    <row r="33063" ht="15" customHeight="1"/>
    <row r="33064" ht="15" customHeight="1"/>
    <row r="33065" ht="15" customHeight="1"/>
    <row r="33066" ht="15" customHeight="1"/>
    <row r="33067" ht="15" customHeight="1"/>
    <row r="33068" ht="15" customHeight="1"/>
    <row r="33069" ht="15" customHeight="1"/>
    <row r="33070" ht="15" customHeight="1"/>
    <row r="33071" ht="15" customHeight="1"/>
    <row r="33072" ht="15" customHeight="1"/>
    <row r="33073" ht="15" customHeight="1"/>
    <row r="33074" ht="15" customHeight="1"/>
    <row r="33075" ht="15" customHeight="1"/>
    <row r="33076" ht="15" customHeight="1"/>
    <row r="33077" ht="15" customHeight="1"/>
    <row r="33078" ht="15" customHeight="1"/>
    <row r="33079" ht="15" customHeight="1"/>
    <row r="33080" ht="15" customHeight="1"/>
    <row r="33081" ht="15" customHeight="1"/>
    <row r="33082" ht="15" customHeight="1"/>
    <row r="33083" ht="15" customHeight="1"/>
    <row r="33084" ht="15" customHeight="1"/>
    <row r="33085" ht="15" customHeight="1"/>
    <row r="33086" ht="15" customHeight="1"/>
    <row r="33087" ht="15" customHeight="1"/>
    <row r="33088" ht="15" customHeight="1"/>
    <row r="33089" ht="15" customHeight="1"/>
    <row r="33090" ht="15" customHeight="1"/>
    <row r="33091" ht="15" customHeight="1"/>
    <row r="33092" ht="15" customHeight="1"/>
    <row r="33093" ht="15" customHeight="1"/>
    <row r="33094" ht="15" customHeight="1"/>
    <row r="33095" ht="15" customHeight="1"/>
    <row r="33096" ht="15" customHeight="1"/>
    <row r="33097" ht="15" customHeight="1"/>
    <row r="33098" ht="15" customHeight="1"/>
    <row r="33099" ht="15" customHeight="1"/>
    <row r="33100" ht="15" customHeight="1"/>
    <row r="33101" ht="15" customHeight="1"/>
    <row r="33102" ht="15" customHeight="1"/>
    <row r="33103" ht="15" customHeight="1"/>
    <row r="33104" ht="15" customHeight="1"/>
    <row r="33105" ht="15" customHeight="1"/>
    <row r="33106" ht="15" customHeight="1"/>
    <row r="33107" ht="15" customHeight="1"/>
    <row r="33108" ht="15" customHeight="1"/>
    <row r="33109" ht="15" customHeight="1"/>
    <row r="33110" ht="15" customHeight="1"/>
    <row r="33111" ht="15" customHeight="1"/>
    <row r="33112" ht="15" customHeight="1"/>
    <row r="33113" ht="15" customHeight="1"/>
    <row r="33114" ht="15" customHeight="1"/>
    <row r="33115" ht="15" customHeight="1"/>
    <row r="33116" ht="15" customHeight="1"/>
    <row r="33117" ht="15" customHeight="1"/>
    <row r="33118" ht="15" customHeight="1"/>
    <row r="33119" ht="15" customHeight="1"/>
    <row r="33120" ht="15" customHeight="1"/>
    <row r="33121" ht="15" customHeight="1"/>
    <row r="33122" ht="15" customHeight="1"/>
    <row r="33123" ht="15" customHeight="1"/>
    <row r="33124" ht="15" customHeight="1"/>
    <row r="33125" ht="15" customHeight="1"/>
    <row r="33126" ht="15" customHeight="1"/>
    <row r="33127" ht="15" customHeight="1"/>
    <row r="33128" ht="15" customHeight="1"/>
    <row r="33129" ht="15" customHeight="1"/>
    <row r="33130" ht="15" customHeight="1"/>
    <row r="33131" ht="15" customHeight="1"/>
    <row r="33132" ht="15" customHeight="1"/>
    <row r="33133" ht="15" customHeight="1"/>
    <row r="33134" ht="15" customHeight="1"/>
    <row r="33135" ht="15" customHeight="1"/>
    <row r="33136" ht="15" customHeight="1"/>
    <row r="33137" ht="15" customHeight="1"/>
    <row r="33138" ht="15" customHeight="1"/>
    <row r="33139" ht="15" customHeight="1"/>
    <row r="33140" ht="15" customHeight="1"/>
    <row r="33141" ht="15" customHeight="1"/>
    <row r="33142" ht="15" customHeight="1"/>
    <row r="33143" ht="15" customHeight="1"/>
    <row r="33144" ht="15" customHeight="1"/>
    <row r="33145" ht="15" customHeight="1"/>
    <row r="33146" ht="15" customHeight="1"/>
    <row r="33147" ht="15" customHeight="1"/>
    <row r="33148" ht="15" customHeight="1"/>
    <row r="33149" ht="15" customHeight="1"/>
    <row r="33150" ht="15" customHeight="1"/>
    <row r="33151" ht="15" customHeight="1"/>
    <row r="33152" ht="15" customHeight="1"/>
    <row r="33153" ht="15" customHeight="1"/>
    <row r="33154" ht="15" customHeight="1"/>
    <row r="33155" ht="15" customHeight="1"/>
    <row r="33156" ht="15" customHeight="1"/>
    <row r="33157" ht="15" customHeight="1"/>
    <row r="33158" ht="15" customHeight="1"/>
    <row r="33159" ht="15" customHeight="1"/>
    <row r="33160" ht="15" customHeight="1"/>
    <row r="33161" ht="15" customHeight="1"/>
    <row r="33162" ht="15" customHeight="1"/>
    <row r="33163" ht="15" customHeight="1"/>
    <row r="33164" ht="15" customHeight="1"/>
    <row r="33165" ht="15" customHeight="1"/>
    <row r="33166" ht="15" customHeight="1"/>
    <row r="33167" ht="15" customHeight="1"/>
    <row r="33168" ht="15" customHeight="1"/>
    <row r="33169" ht="15" customHeight="1"/>
    <row r="33170" ht="15" customHeight="1"/>
    <row r="33171" ht="15" customHeight="1"/>
    <row r="33172" ht="15" customHeight="1"/>
    <row r="33173" ht="15" customHeight="1"/>
    <row r="33174" ht="15" customHeight="1"/>
    <row r="33175" ht="15" customHeight="1"/>
    <row r="33176" ht="15" customHeight="1"/>
    <row r="33177" ht="15" customHeight="1"/>
    <row r="33178" ht="15" customHeight="1"/>
    <row r="33179" ht="15" customHeight="1"/>
    <row r="33180" ht="15" customHeight="1"/>
    <row r="33181" ht="15" customHeight="1"/>
    <row r="33182" ht="15" customHeight="1"/>
    <row r="33183" ht="15" customHeight="1"/>
    <row r="33184" ht="15" customHeight="1"/>
    <row r="33185" ht="15" customHeight="1"/>
    <row r="33186" ht="15" customHeight="1"/>
    <row r="33187" ht="15" customHeight="1"/>
    <row r="33188" ht="15" customHeight="1"/>
    <row r="33189" ht="15" customHeight="1"/>
    <row r="33190" ht="15" customHeight="1"/>
    <row r="33191" ht="15" customHeight="1"/>
    <row r="33192" ht="15" customHeight="1"/>
    <row r="33193" ht="15" customHeight="1"/>
    <row r="33194" ht="15" customHeight="1"/>
    <row r="33195" ht="15" customHeight="1"/>
    <row r="33196" ht="15" customHeight="1"/>
    <row r="33197" ht="15" customHeight="1"/>
    <row r="33198" ht="15" customHeight="1"/>
    <row r="33199" ht="15" customHeight="1"/>
    <row r="33200" ht="15" customHeight="1"/>
    <row r="33201" ht="15" customHeight="1"/>
    <row r="33202" ht="15" customHeight="1"/>
    <row r="33203" ht="15" customHeight="1"/>
    <row r="33204" ht="15" customHeight="1"/>
    <row r="33205" ht="15" customHeight="1"/>
    <row r="33206" ht="15" customHeight="1"/>
    <row r="33207" ht="15" customHeight="1"/>
    <row r="33208" ht="15" customHeight="1"/>
    <row r="33209" ht="15" customHeight="1"/>
    <row r="33210" ht="15" customHeight="1"/>
    <row r="33211" ht="15" customHeight="1"/>
    <row r="33212" ht="15" customHeight="1"/>
    <row r="33213" ht="15" customHeight="1"/>
    <row r="33214" ht="15" customHeight="1"/>
    <row r="33215" ht="15" customHeight="1"/>
    <row r="33216" ht="15" customHeight="1"/>
    <row r="33217" ht="15" customHeight="1"/>
    <row r="33218" ht="15" customHeight="1"/>
    <row r="33219" ht="15" customHeight="1"/>
    <row r="33220" ht="15" customHeight="1"/>
    <row r="33221" ht="15" customHeight="1"/>
    <row r="33222" ht="15" customHeight="1"/>
    <row r="33223" ht="15" customHeight="1"/>
    <row r="33224" ht="15" customHeight="1"/>
    <row r="33225" ht="15" customHeight="1"/>
    <row r="33226" ht="15" customHeight="1"/>
    <row r="33227" ht="15" customHeight="1"/>
    <row r="33228" ht="15" customHeight="1"/>
    <row r="33229" ht="15" customHeight="1"/>
    <row r="33230" ht="15" customHeight="1"/>
    <row r="33231" ht="15" customHeight="1"/>
    <row r="33232" ht="15" customHeight="1"/>
    <row r="33233" ht="15" customHeight="1"/>
    <row r="33234" ht="15" customHeight="1"/>
    <row r="33235" ht="15" customHeight="1"/>
    <row r="33236" ht="15" customHeight="1"/>
    <row r="33237" ht="15" customHeight="1"/>
    <row r="33238" ht="15" customHeight="1"/>
    <row r="33239" ht="15" customHeight="1"/>
    <row r="33240" ht="15" customHeight="1"/>
    <row r="33241" ht="15" customHeight="1"/>
    <row r="33242" ht="15" customHeight="1"/>
    <row r="33243" ht="15" customHeight="1"/>
    <row r="33244" ht="15" customHeight="1"/>
    <row r="33245" ht="15" customHeight="1"/>
    <row r="33246" ht="15" customHeight="1"/>
    <row r="33247" ht="15" customHeight="1"/>
    <row r="33248" ht="15" customHeight="1"/>
    <row r="33249" ht="15" customHeight="1"/>
    <row r="33250" ht="15" customHeight="1"/>
    <row r="33251" ht="15" customHeight="1"/>
    <row r="33252" ht="15" customHeight="1"/>
    <row r="33253" ht="15" customHeight="1"/>
    <row r="33254" ht="15" customHeight="1"/>
    <row r="33255" ht="15" customHeight="1"/>
    <row r="33256" ht="15" customHeight="1"/>
    <row r="33257" ht="15" customHeight="1"/>
    <row r="33258" ht="15" customHeight="1"/>
    <row r="33259" ht="15" customHeight="1"/>
    <row r="33260" ht="15" customHeight="1"/>
    <row r="33261" ht="15" customHeight="1"/>
    <row r="33262" ht="15" customHeight="1"/>
    <row r="33263" ht="15" customHeight="1"/>
    <row r="33264" ht="15" customHeight="1"/>
    <row r="33265" ht="15" customHeight="1"/>
    <row r="33266" ht="15" customHeight="1"/>
    <row r="33267" ht="15" customHeight="1"/>
    <row r="33268" ht="15" customHeight="1"/>
    <row r="33269" ht="15" customHeight="1"/>
    <row r="33270" ht="15" customHeight="1"/>
    <row r="33271" ht="15" customHeight="1"/>
    <row r="33272" ht="15" customHeight="1"/>
    <row r="33273" ht="15" customHeight="1"/>
    <row r="33274" ht="15" customHeight="1"/>
    <row r="33275" ht="15" customHeight="1"/>
    <row r="33276" ht="15" customHeight="1"/>
    <row r="33277" ht="15" customHeight="1"/>
    <row r="33278" ht="15" customHeight="1"/>
    <row r="33279" ht="15" customHeight="1"/>
    <row r="33280" ht="15" customHeight="1"/>
    <row r="33281" ht="15" customHeight="1"/>
    <row r="33282" ht="15" customHeight="1"/>
    <row r="33283" ht="15" customHeight="1"/>
    <row r="33284" ht="15" customHeight="1"/>
    <row r="33285" ht="15" customHeight="1"/>
    <row r="33286" ht="15" customHeight="1"/>
    <row r="33287" ht="15" customHeight="1"/>
    <row r="33288" ht="15" customHeight="1"/>
    <row r="33289" ht="15" customHeight="1"/>
    <row r="33290" ht="15" customHeight="1"/>
    <row r="33291" ht="15" customHeight="1"/>
    <row r="33292" ht="15" customHeight="1"/>
    <row r="33293" ht="15" customHeight="1"/>
    <row r="33294" ht="15" customHeight="1"/>
    <row r="33295" ht="15" customHeight="1"/>
    <row r="33296" ht="15" customHeight="1"/>
    <row r="33297" ht="15" customHeight="1"/>
    <row r="33298" ht="15" customHeight="1"/>
    <row r="33299" ht="15" customHeight="1"/>
    <row r="33300" ht="15" customHeight="1"/>
    <row r="33301" ht="15" customHeight="1"/>
    <row r="33302" ht="15" customHeight="1"/>
    <row r="33303" ht="15" customHeight="1"/>
    <row r="33304" ht="15" customHeight="1"/>
    <row r="33305" ht="15" customHeight="1"/>
    <row r="33306" ht="15" customHeight="1"/>
    <row r="33307" ht="15" customHeight="1"/>
    <row r="33308" ht="15" customHeight="1"/>
    <row r="33309" ht="15" customHeight="1"/>
    <row r="33310" ht="15" customHeight="1"/>
    <row r="33311" ht="15" customHeight="1"/>
    <row r="33312" ht="15" customHeight="1"/>
    <row r="33313" ht="15" customHeight="1"/>
    <row r="33314" ht="15" customHeight="1"/>
    <row r="33315" ht="15" customHeight="1"/>
    <row r="33316" ht="15" customHeight="1"/>
    <row r="33317" ht="15" customHeight="1"/>
    <row r="33318" ht="15" customHeight="1"/>
    <row r="33319" ht="15" customHeight="1"/>
    <row r="33320" ht="15" customHeight="1"/>
    <row r="33321" ht="15" customHeight="1"/>
    <row r="33322" ht="15" customHeight="1"/>
    <row r="33323" ht="15" customHeight="1"/>
    <row r="33324" ht="15" customHeight="1"/>
    <row r="33325" ht="15" customHeight="1"/>
    <row r="33326" ht="15" customHeight="1"/>
    <row r="33327" ht="15" customHeight="1"/>
    <row r="33328" ht="15" customHeight="1"/>
    <row r="33329" ht="15" customHeight="1"/>
    <row r="33330" ht="15" customHeight="1"/>
    <row r="33331" ht="15" customHeight="1"/>
    <row r="33332" ht="15" customHeight="1"/>
    <row r="33333" ht="15" customHeight="1"/>
    <row r="33334" ht="15" customHeight="1"/>
    <row r="33335" ht="15" customHeight="1"/>
    <row r="33336" ht="15" customHeight="1"/>
    <row r="33337" ht="15" customHeight="1"/>
    <row r="33338" ht="15" customHeight="1"/>
    <row r="33339" ht="15" customHeight="1"/>
    <row r="33340" ht="15" customHeight="1"/>
    <row r="33341" ht="15" customHeight="1"/>
    <row r="33342" ht="15" customHeight="1"/>
    <row r="33343" ht="15" customHeight="1"/>
    <row r="33344" ht="15" customHeight="1"/>
    <row r="33345" ht="15" customHeight="1"/>
    <row r="33346" ht="15" customHeight="1"/>
    <row r="33347" ht="15" customHeight="1"/>
    <row r="33348" ht="15" customHeight="1"/>
    <row r="33349" ht="15" customHeight="1"/>
    <row r="33350" ht="15" customHeight="1"/>
    <row r="33351" ht="15" customHeight="1"/>
    <row r="33352" ht="15" customHeight="1"/>
    <row r="33353" ht="15" customHeight="1"/>
    <row r="33354" ht="15" customHeight="1"/>
    <row r="33355" ht="15" customHeight="1"/>
    <row r="33356" ht="15" customHeight="1"/>
    <row r="33357" ht="15" customHeight="1"/>
    <row r="33358" ht="15" customHeight="1"/>
    <row r="33359" ht="15" customHeight="1"/>
    <row r="33360" ht="15" customHeight="1"/>
    <row r="33361" ht="15" customHeight="1"/>
    <row r="33362" ht="15" customHeight="1"/>
    <row r="33363" ht="15" customHeight="1"/>
    <row r="33364" ht="15" customHeight="1"/>
    <row r="33365" ht="15" customHeight="1"/>
    <row r="33366" ht="15" customHeight="1"/>
    <row r="33367" ht="15" customHeight="1"/>
    <row r="33368" ht="15" customHeight="1"/>
    <row r="33369" ht="15" customHeight="1"/>
    <row r="33370" ht="15" customHeight="1"/>
    <row r="33371" ht="15" customHeight="1"/>
    <row r="33372" ht="15" customHeight="1"/>
    <row r="33373" ht="15" customHeight="1"/>
    <row r="33374" ht="15" customHeight="1"/>
    <row r="33375" ht="15" customHeight="1"/>
    <row r="33376" ht="15" customHeight="1"/>
    <row r="33377" ht="15" customHeight="1"/>
    <row r="33378" ht="15" customHeight="1"/>
    <row r="33379" ht="15" customHeight="1"/>
    <row r="33380" ht="15" customHeight="1"/>
    <row r="33381" ht="15" customHeight="1"/>
    <row r="33382" ht="15" customHeight="1"/>
    <row r="33383" ht="15" customHeight="1"/>
    <row r="33384" ht="15" customHeight="1"/>
    <row r="33385" ht="15" customHeight="1"/>
    <row r="33386" ht="15" customHeight="1"/>
    <row r="33387" ht="15" customHeight="1"/>
    <row r="33388" ht="15" customHeight="1"/>
    <row r="33389" ht="15" customHeight="1"/>
    <row r="33390" ht="15" customHeight="1"/>
    <row r="33391" ht="15" customHeight="1"/>
    <row r="33392" ht="15" customHeight="1"/>
    <row r="33393" ht="15" customHeight="1"/>
    <row r="33394" ht="15" customHeight="1"/>
    <row r="33395" ht="15" customHeight="1"/>
    <row r="33396" ht="15" customHeight="1"/>
    <row r="33397" ht="15" customHeight="1"/>
    <row r="33398" ht="15" customHeight="1"/>
    <row r="33399" ht="15" customHeight="1"/>
    <row r="33400" ht="15" customHeight="1"/>
    <row r="33401" ht="15" customHeight="1"/>
    <row r="33402" ht="15" customHeight="1"/>
    <row r="33403" ht="15" customHeight="1"/>
    <row r="33404" ht="15" customHeight="1"/>
    <row r="33405" ht="15" customHeight="1"/>
    <row r="33406" ht="15" customHeight="1"/>
    <row r="33407" ht="15" customHeight="1"/>
    <row r="33408" ht="15" customHeight="1"/>
    <row r="33409" ht="15" customHeight="1"/>
    <row r="33410" ht="15" customHeight="1"/>
    <row r="33411" ht="15" customHeight="1"/>
    <row r="33412" ht="15" customHeight="1"/>
    <row r="33413" ht="15" customHeight="1"/>
    <row r="33414" ht="15" customHeight="1"/>
    <row r="33415" ht="15" customHeight="1"/>
    <row r="33416" ht="15" customHeight="1"/>
    <row r="33417" ht="15" customHeight="1"/>
    <row r="33418" ht="15" customHeight="1"/>
    <row r="33419" ht="15" customHeight="1"/>
    <row r="33420" ht="15" customHeight="1"/>
    <row r="33421" ht="15" customHeight="1"/>
    <row r="33422" ht="15" customHeight="1"/>
    <row r="33423" ht="15" customHeight="1"/>
    <row r="33424" ht="15" customHeight="1"/>
    <row r="33425" ht="15" customHeight="1"/>
    <row r="33426" ht="15" customHeight="1"/>
    <row r="33427" ht="15" customHeight="1"/>
    <row r="33428" ht="15" customHeight="1"/>
    <row r="33429" ht="15" customHeight="1"/>
    <row r="33430" ht="15" customHeight="1"/>
    <row r="33431" ht="15" customHeight="1"/>
    <row r="33432" ht="15" customHeight="1"/>
    <row r="33433" ht="15" customHeight="1"/>
    <row r="33434" ht="15" customHeight="1"/>
    <row r="33435" ht="15" customHeight="1"/>
    <row r="33436" ht="15" customHeight="1"/>
    <row r="33437" ht="15" customHeight="1"/>
    <row r="33438" ht="15" customHeight="1"/>
    <row r="33439" ht="15" customHeight="1"/>
    <row r="33440" ht="15" customHeight="1"/>
    <row r="33441" ht="15" customHeight="1"/>
    <row r="33442" ht="15" customHeight="1"/>
    <row r="33443" ht="15" customHeight="1"/>
    <row r="33444" ht="15" customHeight="1"/>
    <row r="33445" ht="15" customHeight="1"/>
    <row r="33446" ht="15" customHeight="1"/>
    <row r="33447" ht="15" customHeight="1"/>
    <row r="33448" ht="15" customHeight="1"/>
    <row r="33449" ht="15" customHeight="1"/>
    <row r="33450" ht="15" customHeight="1"/>
    <row r="33451" ht="15" customHeight="1"/>
    <row r="33452" ht="15" customHeight="1"/>
    <row r="33453" ht="15" customHeight="1"/>
    <row r="33454" ht="15" customHeight="1"/>
    <row r="33455" ht="15" customHeight="1"/>
    <row r="33456" ht="15" customHeight="1"/>
    <row r="33457" ht="15" customHeight="1"/>
    <row r="33458" ht="15" customHeight="1"/>
    <row r="33459" ht="15" customHeight="1"/>
    <row r="33460" ht="15" customHeight="1"/>
    <row r="33461" ht="15" customHeight="1"/>
    <row r="33462" ht="15" customHeight="1"/>
    <row r="33463" ht="15" customHeight="1"/>
    <row r="33464" ht="15" customHeight="1"/>
    <row r="33465" ht="15" customHeight="1"/>
    <row r="33466" ht="15" customHeight="1"/>
    <row r="33467" ht="15" customHeight="1"/>
    <row r="33468" ht="15" customHeight="1"/>
    <row r="33469" ht="15" customHeight="1"/>
    <row r="33470" ht="15" customHeight="1"/>
    <row r="33471" ht="15" customHeight="1"/>
    <row r="33472" ht="15" customHeight="1"/>
    <row r="33473" ht="15" customHeight="1"/>
    <row r="33474" ht="15" customHeight="1"/>
    <row r="33475" ht="15" customHeight="1"/>
    <row r="33476" ht="15" customHeight="1"/>
    <row r="33477" ht="15" customHeight="1"/>
    <row r="33478" ht="15" customHeight="1"/>
    <row r="33479" ht="15" customHeight="1"/>
    <row r="33480" ht="15" customHeight="1"/>
    <row r="33481" ht="15" customHeight="1"/>
    <row r="33482" ht="15" customHeight="1"/>
    <row r="33483" ht="15" customHeight="1"/>
    <row r="33484" ht="15" customHeight="1"/>
    <row r="33485" ht="15" customHeight="1"/>
    <row r="33486" ht="15" customHeight="1"/>
    <row r="33487" ht="15" customHeight="1"/>
    <row r="33488" ht="15" customHeight="1"/>
    <row r="33489" ht="15" customHeight="1"/>
    <row r="33490" ht="15" customHeight="1"/>
    <row r="33491" ht="15" customHeight="1"/>
    <row r="33492" ht="15" customHeight="1"/>
    <row r="33493" ht="15" customHeight="1"/>
    <row r="33494" ht="15" customHeight="1"/>
    <row r="33495" ht="15" customHeight="1"/>
    <row r="33496" ht="15" customHeight="1"/>
    <row r="33497" ht="15" customHeight="1"/>
    <row r="33498" ht="15" customHeight="1"/>
    <row r="33499" ht="15" customHeight="1"/>
    <row r="33500" ht="15" customHeight="1"/>
    <row r="33501" ht="15" customHeight="1"/>
    <row r="33502" ht="15" customHeight="1"/>
    <row r="33503" ht="15" customHeight="1"/>
    <row r="33504" ht="15" customHeight="1"/>
    <row r="33505" ht="15" customHeight="1"/>
    <row r="33506" ht="15" customHeight="1"/>
    <row r="33507" ht="15" customHeight="1"/>
    <row r="33508" ht="15" customHeight="1"/>
    <row r="33509" ht="15" customHeight="1"/>
    <row r="33510" ht="15" customHeight="1"/>
    <row r="33511" ht="15" customHeight="1"/>
    <row r="33512" ht="15" customHeight="1"/>
    <row r="33513" ht="15" customHeight="1"/>
    <row r="33514" ht="15" customHeight="1"/>
    <row r="33515" ht="15" customHeight="1"/>
    <row r="33516" ht="15" customHeight="1"/>
    <row r="33517" ht="15" customHeight="1"/>
    <row r="33518" ht="15" customHeight="1"/>
    <row r="33519" ht="15" customHeight="1"/>
    <row r="33520" ht="15" customHeight="1"/>
    <row r="33521" ht="15" customHeight="1"/>
    <row r="33522" ht="15" customHeight="1"/>
    <row r="33523" ht="15" customHeight="1"/>
    <row r="33524" ht="15" customHeight="1"/>
    <row r="33525" ht="15" customHeight="1"/>
    <row r="33526" ht="15" customHeight="1"/>
    <row r="33527" ht="15" customHeight="1"/>
    <row r="33528" ht="15" customHeight="1"/>
    <row r="33529" ht="15" customHeight="1"/>
    <row r="33530" ht="15" customHeight="1"/>
    <row r="33531" ht="15" customHeight="1"/>
    <row r="33532" ht="15" customHeight="1"/>
    <row r="33533" ht="15" customHeight="1"/>
    <row r="33534" ht="15" customHeight="1"/>
    <row r="33535" ht="15" customHeight="1"/>
    <row r="33536" ht="15" customHeight="1"/>
    <row r="33537" ht="15" customHeight="1"/>
    <row r="33538" ht="15" customHeight="1"/>
    <row r="33539" ht="15" customHeight="1"/>
    <row r="33540" ht="15" customHeight="1"/>
    <row r="33541" ht="15" customHeight="1"/>
    <row r="33542" ht="15" customHeight="1"/>
    <row r="33543" ht="15" customHeight="1"/>
    <row r="33544" ht="15" customHeight="1"/>
    <row r="33545" ht="15" customHeight="1"/>
    <row r="33546" ht="15" customHeight="1"/>
    <row r="33547" ht="15" customHeight="1"/>
    <row r="33548" ht="15" customHeight="1"/>
    <row r="33549" ht="15" customHeight="1"/>
    <row r="33550" ht="15" customHeight="1"/>
    <row r="33551" ht="15" customHeight="1"/>
    <row r="33552" ht="15" customHeight="1"/>
    <row r="33553" ht="15" customHeight="1"/>
    <row r="33554" ht="15" customHeight="1"/>
    <row r="33555" ht="15" customHeight="1"/>
    <row r="33556" ht="15" customHeight="1"/>
    <row r="33557" ht="15" customHeight="1"/>
    <row r="33558" ht="15" customHeight="1"/>
    <row r="33559" ht="15" customHeight="1"/>
    <row r="33560" ht="15" customHeight="1"/>
    <row r="33561" ht="15" customHeight="1"/>
    <row r="33562" ht="15" customHeight="1"/>
    <row r="33563" ht="15" customHeight="1"/>
    <row r="33564" ht="15" customHeight="1"/>
    <row r="33565" ht="15" customHeight="1"/>
    <row r="33566" ht="15" customHeight="1"/>
    <row r="33567" ht="15" customHeight="1"/>
    <row r="33568" ht="15" customHeight="1"/>
    <row r="33569" ht="15" customHeight="1"/>
    <row r="33570" ht="15" customHeight="1"/>
    <row r="33571" ht="15" customHeight="1"/>
    <row r="33572" ht="15" customHeight="1"/>
    <row r="33573" ht="15" customHeight="1"/>
    <row r="33574" ht="15" customHeight="1"/>
    <row r="33575" ht="15" customHeight="1"/>
    <row r="33576" ht="15" customHeight="1"/>
    <row r="33577" ht="15" customHeight="1"/>
    <row r="33578" ht="15" customHeight="1"/>
    <row r="33579" ht="15" customHeight="1"/>
    <row r="33580" ht="15" customHeight="1"/>
    <row r="33581" ht="15" customHeight="1"/>
    <row r="33582" ht="15" customHeight="1"/>
    <row r="33583" ht="15" customHeight="1"/>
    <row r="33584" ht="15" customHeight="1"/>
    <row r="33585" ht="15" customHeight="1"/>
    <row r="33586" ht="15" customHeight="1"/>
    <row r="33587" ht="15" customHeight="1"/>
    <row r="33588" ht="15" customHeight="1"/>
    <row r="33589" ht="15" customHeight="1"/>
    <row r="33590" ht="15" customHeight="1"/>
    <row r="33591" ht="15" customHeight="1"/>
    <row r="33592" ht="15" customHeight="1"/>
    <row r="33593" ht="15" customHeight="1"/>
    <row r="33594" ht="15" customHeight="1"/>
    <row r="33595" ht="15" customHeight="1"/>
    <row r="33596" ht="15" customHeight="1"/>
    <row r="33597" ht="15" customHeight="1"/>
    <row r="33598" ht="15" customHeight="1"/>
    <row r="33599" ht="15" customHeight="1"/>
    <row r="33600" ht="15" customHeight="1"/>
    <row r="33601" ht="15" customHeight="1"/>
    <row r="33602" ht="15" customHeight="1"/>
    <row r="33603" ht="15" customHeight="1"/>
    <row r="33604" ht="15" customHeight="1"/>
    <row r="33605" ht="15" customHeight="1"/>
    <row r="33606" ht="15" customHeight="1"/>
    <row r="33607" ht="15" customHeight="1"/>
    <row r="33608" ht="15" customHeight="1"/>
    <row r="33609" ht="15" customHeight="1"/>
    <row r="33610" ht="15" customHeight="1"/>
    <row r="33611" ht="15" customHeight="1"/>
    <row r="33612" ht="15" customHeight="1"/>
    <row r="33613" ht="15" customHeight="1"/>
    <row r="33614" ht="15" customHeight="1"/>
    <row r="33615" ht="15" customHeight="1"/>
    <row r="33616" ht="15" customHeight="1"/>
    <row r="33617" ht="15" customHeight="1"/>
    <row r="33618" ht="15" customHeight="1"/>
    <row r="33619" ht="15" customHeight="1"/>
    <row r="33620" ht="15" customHeight="1"/>
    <row r="33621" ht="15" customHeight="1"/>
    <row r="33622" ht="15" customHeight="1"/>
    <row r="33623" ht="15" customHeight="1"/>
    <row r="33624" ht="15" customHeight="1"/>
    <row r="33625" ht="15" customHeight="1"/>
    <row r="33626" ht="15" customHeight="1"/>
    <row r="33627" ht="15" customHeight="1"/>
    <row r="33628" ht="15" customHeight="1"/>
    <row r="33629" ht="15" customHeight="1"/>
    <row r="33630" ht="15" customHeight="1"/>
    <row r="33631" ht="15" customHeight="1"/>
    <row r="33632" ht="15" customHeight="1"/>
    <row r="33633" ht="15" customHeight="1"/>
    <row r="33634" ht="15" customHeight="1"/>
    <row r="33635" ht="15" customHeight="1"/>
    <row r="33636" ht="15" customHeight="1"/>
    <row r="33637" ht="15" customHeight="1"/>
    <row r="33638" ht="15" customHeight="1"/>
    <row r="33639" ht="15" customHeight="1"/>
    <row r="33640" ht="15" customHeight="1"/>
    <row r="33641" ht="15" customHeight="1"/>
    <row r="33642" ht="15" customHeight="1"/>
    <row r="33643" ht="15" customHeight="1"/>
    <row r="33644" ht="15" customHeight="1"/>
    <row r="33645" ht="15" customHeight="1"/>
    <row r="33646" ht="15" customHeight="1"/>
    <row r="33647" ht="15" customHeight="1"/>
    <row r="33648" ht="15" customHeight="1"/>
    <row r="33649" ht="15" customHeight="1"/>
    <row r="33650" ht="15" customHeight="1"/>
    <row r="33651" ht="15" customHeight="1"/>
    <row r="33652" ht="15" customHeight="1"/>
    <row r="33653" ht="15" customHeight="1"/>
    <row r="33654" ht="15" customHeight="1"/>
    <row r="33655" ht="15" customHeight="1"/>
    <row r="33656" ht="15" customHeight="1"/>
    <row r="33657" ht="15" customHeight="1"/>
    <row r="33658" ht="15" customHeight="1"/>
    <row r="33659" ht="15" customHeight="1"/>
    <row r="33660" ht="15" customHeight="1"/>
    <row r="33661" ht="15" customHeight="1"/>
    <row r="33662" ht="15" customHeight="1"/>
    <row r="33663" ht="15" customHeight="1"/>
    <row r="33664" ht="15" customHeight="1"/>
    <row r="33665" ht="15" customHeight="1"/>
    <row r="33666" ht="15" customHeight="1"/>
    <row r="33667" ht="15" customHeight="1"/>
    <row r="33668" ht="15" customHeight="1"/>
    <row r="33669" ht="15" customHeight="1"/>
    <row r="33670" ht="15" customHeight="1"/>
    <row r="33671" ht="15" customHeight="1"/>
    <row r="33672" ht="15" customHeight="1"/>
    <row r="33673" ht="15" customHeight="1"/>
    <row r="33674" ht="15" customHeight="1"/>
    <row r="33675" ht="15" customHeight="1"/>
    <row r="33676" ht="15" customHeight="1"/>
    <row r="33677" ht="15" customHeight="1"/>
    <row r="33678" ht="15" customHeight="1"/>
    <row r="33679" ht="15" customHeight="1"/>
    <row r="33680" ht="15" customHeight="1"/>
    <row r="33681" ht="15" customHeight="1"/>
    <row r="33682" ht="15" customHeight="1"/>
    <row r="33683" ht="15" customHeight="1"/>
    <row r="33684" ht="15" customHeight="1"/>
    <row r="33685" ht="15" customHeight="1"/>
    <row r="33686" ht="15" customHeight="1"/>
    <row r="33687" ht="15" customHeight="1"/>
    <row r="33688" ht="15" customHeight="1"/>
    <row r="33689" ht="15" customHeight="1"/>
    <row r="33690" ht="15" customHeight="1"/>
    <row r="33691" ht="15" customHeight="1"/>
    <row r="33692" ht="15" customHeight="1"/>
    <row r="33693" ht="15" customHeight="1"/>
    <row r="33694" ht="15" customHeight="1"/>
    <row r="33695" ht="15" customHeight="1"/>
    <row r="33696" ht="15" customHeight="1"/>
    <row r="33697" ht="15" customHeight="1"/>
    <row r="33698" ht="15" customHeight="1"/>
    <row r="33699" ht="15" customHeight="1"/>
    <row r="33700" ht="15" customHeight="1"/>
    <row r="33701" ht="15" customHeight="1"/>
    <row r="33702" ht="15" customHeight="1"/>
    <row r="33703" ht="15" customHeight="1"/>
    <row r="33704" ht="15" customHeight="1"/>
    <row r="33705" ht="15" customHeight="1"/>
    <row r="33706" ht="15" customHeight="1"/>
    <row r="33707" ht="15" customHeight="1"/>
    <row r="33708" ht="15" customHeight="1"/>
    <row r="33709" ht="15" customHeight="1"/>
    <row r="33710" ht="15" customHeight="1"/>
    <row r="33711" ht="15" customHeight="1"/>
    <row r="33712" ht="15" customHeight="1"/>
    <row r="33713" ht="15" customHeight="1"/>
    <row r="33714" ht="15" customHeight="1"/>
    <row r="33715" ht="15" customHeight="1"/>
    <row r="33716" ht="15" customHeight="1"/>
    <row r="33717" ht="15" customHeight="1"/>
    <row r="33718" ht="15" customHeight="1"/>
    <row r="33719" ht="15" customHeight="1"/>
    <row r="33720" ht="15" customHeight="1"/>
    <row r="33721" ht="15" customHeight="1"/>
    <row r="33722" ht="15" customHeight="1"/>
    <row r="33723" ht="15" customHeight="1"/>
    <row r="33724" ht="15" customHeight="1"/>
    <row r="33725" ht="15" customHeight="1"/>
    <row r="33726" ht="15" customHeight="1"/>
    <row r="33727" ht="15" customHeight="1"/>
    <row r="33728" ht="15" customHeight="1"/>
    <row r="33729" ht="15" customHeight="1"/>
    <row r="33730" ht="15" customHeight="1"/>
    <row r="33731" ht="15" customHeight="1"/>
    <row r="33732" ht="15" customHeight="1"/>
    <row r="33733" ht="15" customHeight="1"/>
    <row r="33734" ht="15" customHeight="1"/>
    <row r="33735" ht="15" customHeight="1"/>
    <row r="33736" ht="15" customHeight="1"/>
    <row r="33737" ht="15" customHeight="1"/>
    <row r="33738" ht="15" customHeight="1"/>
    <row r="33739" ht="15" customHeight="1"/>
    <row r="33740" ht="15" customHeight="1"/>
    <row r="33741" ht="15" customHeight="1"/>
    <row r="33742" ht="15" customHeight="1"/>
    <row r="33743" ht="15" customHeight="1"/>
    <row r="33744" ht="15" customHeight="1"/>
    <row r="33745" ht="15" customHeight="1"/>
    <row r="33746" ht="15" customHeight="1"/>
    <row r="33747" ht="15" customHeight="1"/>
    <row r="33748" ht="15" customHeight="1"/>
    <row r="33749" ht="15" customHeight="1"/>
    <row r="33750" ht="15" customHeight="1"/>
    <row r="33751" ht="15" customHeight="1"/>
    <row r="33752" ht="15" customHeight="1"/>
    <row r="33753" ht="15" customHeight="1"/>
    <row r="33754" ht="15" customHeight="1"/>
    <row r="33755" ht="15" customHeight="1"/>
    <row r="33756" ht="15" customHeight="1"/>
    <row r="33757" ht="15" customHeight="1"/>
    <row r="33758" ht="15" customHeight="1"/>
    <row r="33759" ht="15" customHeight="1"/>
    <row r="33760" ht="15" customHeight="1"/>
    <row r="33761" ht="15" customHeight="1"/>
    <row r="33762" ht="15" customHeight="1"/>
    <row r="33763" ht="15" customHeight="1"/>
    <row r="33764" ht="15" customHeight="1"/>
    <row r="33765" ht="15" customHeight="1"/>
    <row r="33766" ht="15" customHeight="1"/>
    <row r="33767" ht="15" customHeight="1"/>
    <row r="33768" ht="15" customHeight="1"/>
    <row r="33769" ht="15" customHeight="1"/>
    <row r="33770" ht="15" customHeight="1"/>
    <row r="33771" ht="15" customHeight="1"/>
    <row r="33772" ht="15" customHeight="1"/>
    <row r="33773" ht="15" customHeight="1"/>
    <row r="33774" ht="15" customHeight="1"/>
    <row r="33775" ht="15" customHeight="1"/>
    <row r="33776" ht="15" customHeight="1"/>
    <row r="33777" ht="15" customHeight="1"/>
    <row r="33778" ht="15" customHeight="1"/>
    <row r="33779" ht="15" customHeight="1"/>
    <row r="33780" ht="15" customHeight="1"/>
    <row r="33781" ht="15" customHeight="1"/>
    <row r="33782" ht="15" customHeight="1"/>
    <row r="33783" ht="15" customHeight="1"/>
    <row r="33784" ht="15" customHeight="1"/>
    <row r="33785" ht="15" customHeight="1"/>
    <row r="33786" ht="15" customHeight="1"/>
    <row r="33787" ht="15" customHeight="1"/>
    <row r="33788" ht="15" customHeight="1"/>
    <row r="33789" ht="15" customHeight="1"/>
    <row r="33790" ht="15" customHeight="1"/>
    <row r="33791" ht="15" customHeight="1"/>
    <row r="33792" ht="15" customHeight="1"/>
    <row r="33793" ht="15" customHeight="1"/>
    <row r="33794" ht="15" customHeight="1"/>
    <row r="33795" ht="15" customHeight="1"/>
    <row r="33796" ht="15" customHeight="1"/>
    <row r="33797" ht="15" customHeight="1"/>
    <row r="33798" ht="15" customHeight="1"/>
    <row r="33799" ht="15" customHeight="1"/>
    <row r="33800" ht="15" customHeight="1"/>
    <row r="33801" ht="15" customHeight="1"/>
    <row r="33802" ht="15" customHeight="1"/>
    <row r="33803" ht="15" customHeight="1"/>
    <row r="33804" ht="15" customHeight="1"/>
    <row r="33805" ht="15" customHeight="1"/>
    <row r="33806" ht="15" customHeight="1"/>
    <row r="33807" ht="15" customHeight="1"/>
    <row r="33808" ht="15" customHeight="1"/>
    <row r="33809" ht="15" customHeight="1"/>
    <row r="33810" ht="15" customHeight="1"/>
    <row r="33811" ht="15" customHeight="1"/>
    <row r="33812" ht="15" customHeight="1"/>
    <row r="33813" ht="15" customHeight="1"/>
    <row r="33814" ht="15" customHeight="1"/>
    <row r="33815" ht="15" customHeight="1"/>
    <row r="33816" ht="15" customHeight="1"/>
    <row r="33817" ht="15" customHeight="1"/>
    <row r="33818" ht="15" customHeight="1"/>
    <row r="33819" ht="15" customHeight="1"/>
    <row r="33820" ht="15" customHeight="1"/>
    <row r="33821" ht="15" customHeight="1"/>
    <row r="33822" ht="15" customHeight="1"/>
    <row r="33823" ht="15" customHeight="1"/>
    <row r="33824" ht="15" customHeight="1"/>
    <row r="33825" ht="15" customHeight="1"/>
    <row r="33826" ht="15" customHeight="1"/>
    <row r="33827" ht="15" customHeight="1"/>
    <row r="33828" ht="15" customHeight="1"/>
    <row r="33829" ht="15" customHeight="1"/>
    <row r="33830" ht="15" customHeight="1"/>
    <row r="33831" ht="15" customHeight="1"/>
    <row r="33832" ht="15" customHeight="1"/>
    <row r="33833" ht="15" customHeight="1"/>
    <row r="33834" ht="15" customHeight="1"/>
    <row r="33835" ht="15" customHeight="1"/>
    <row r="33836" ht="15" customHeight="1"/>
    <row r="33837" ht="15" customHeight="1"/>
    <row r="33838" ht="15" customHeight="1"/>
    <row r="33839" ht="15" customHeight="1"/>
    <row r="33840" ht="15" customHeight="1"/>
    <row r="33841" ht="15" customHeight="1"/>
    <row r="33842" ht="15" customHeight="1"/>
    <row r="33843" ht="15" customHeight="1"/>
    <row r="33844" ht="15" customHeight="1"/>
    <row r="33845" ht="15" customHeight="1"/>
    <row r="33846" ht="15" customHeight="1"/>
    <row r="33847" ht="15" customHeight="1"/>
    <row r="33848" ht="15" customHeight="1"/>
    <row r="33849" ht="15" customHeight="1"/>
    <row r="33850" ht="15" customHeight="1"/>
    <row r="33851" ht="15" customHeight="1"/>
    <row r="33852" ht="15" customHeight="1"/>
    <row r="33853" ht="15" customHeight="1"/>
    <row r="33854" ht="15" customHeight="1"/>
    <row r="33855" ht="15" customHeight="1"/>
    <row r="33856" ht="15" customHeight="1"/>
    <row r="33857" ht="15" customHeight="1"/>
    <row r="33858" ht="15" customHeight="1"/>
    <row r="33859" ht="15" customHeight="1"/>
    <row r="33860" ht="15" customHeight="1"/>
    <row r="33861" ht="15" customHeight="1"/>
    <row r="33862" ht="15" customHeight="1"/>
    <row r="33863" ht="15" customHeight="1"/>
    <row r="33864" ht="15" customHeight="1"/>
    <row r="33865" ht="15" customHeight="1"/>
    <row r="33866" ht="15" customHeight="1"/>
    <row r="33867" ht="15" customHeight="1"/>
    <row r="33868" ht="15" customHeight="1"/>
    <row r="33869" ht="15" customHeight="1"/>
    <row r="33870" ht="15" customHeight="1"/>
    <row r="33871" ht="15" customHeight="1"/>
    <row r="33872" ht="15" customHeight="1"/>
    <row r="33873" ht="15" customHeight="1"/>
    <row r="33874" ht="15" customHeight="1"/>
    <row r="33875" ht="15" customHeight="1"/>
    <row r="33876" ht="15" customHeight="1"/>
    <row r="33877" ht="15" customHeight="1"/>
    <row r="33878" ht="15" customHeight="1"/>
    <row r="33879" ht="15" customHeight="1"/>
    <row r="33880" ht="15" customHeight="1"/>
    <row r="33881" ht="15" customHeight="1"/>
    <row r="33882" ht="15" customHeight="1"/>
    <row r="33883" ht="15" customHeight="1"/>
    <row r="33884" ht="15" customHeight="1"/>
    <row r="33885" ht="15" customHeight="1"/>
    <row r="33886" ht="15" customHeight="1"/>
    <row r="33887" ht="15" customHeight="1"/>
    <row r="33888" ht="15" customHeight="1"/>
    <row r="33889" ht="15" customHeight="1"/>
    <row r="33890" ht="15" customHeight="1"/>
    <row r="33891" ht="15" customHeight="1"/>
    <row r="33892" ht="15" customHeight="1"/>
    <row r="33893" ht="15" customHeight="1"/>
    <row r="33894" ht="15" customHeight="1"/>
    <row r="33895" ht="15" customHeight="1"/>
    <row r="33896" ht="15" customHeight="1"/>
    <row r="33897" ht="15" customHeight="1"/>
    <row r="33898" ht="15" customHeight="1"/>
    <row r="33899" ht="15" customHeight="1"/>
    <row r="33900" ht="15" customHeight="1"/>
    <row r="33901" ht="15" customHeight="1"/>
    <row r="33902" ht="15" customHeight="1"/>
    <row r="33903" ht="15" customHeight="1"/>
    <row r="33904" ht="15" customHeight="1"/>
    <row r="33905" ht="15" customHeight="1"/>
    <row r="33906" ht="15" customHeight="1"/>
    <row r="33907" ht="15" customHeight="1"/>
    <row r="33908" ht="15" customHeight="1"/>
    <row r="33909" ht="15" customHeight="1"/>
    <row r="33910" ht="15" customHeight="1"/>
    <row r="33911" ht="15" customHeight="1"/>
    <row r="33912" ht="15" customHeight="1"/>
    <row r="33913" ht="15" customHeight="1"/>
    <row r="33914" ht="15" customHeight="1"/>
    <row r="33915" ht="15" customHeight="1"/>
    <row r="33916" ht="15" customHeight="1"/>
    <row r="33917" ht="15" customHeight="1"/>
    <row r="33918" ht="15" customHeight="1"/>
    <row r="33919" ht="15" customHeight="1"/>
    <row r="33920" ht="15" customHeight="1"/>
    <row r="33921" ht="15" customHeight="1"/>
    <row r="33922" ht="15" customHeight="1"/>
    <row r="33923" ht="15" customHeight="1"/>
    <row r="33924" ht="15" customHeight="1"/>
    <row r="33925" ht="15" customHeight="1"/>
    <row r="33926" ht="15" customHeight="1"/>
    <row r="33927" ht="15" customHeight="1"/>
    <row r="33928" ht="15" customHeight="1"/>
    <row r="33929" ht="15" customHeight="1"/>
    <row r="33930" ht="15" customHeight="1"/>
    <row r="33931" ht="15" customHeight="1"/>
    <row r="33932" ht="15" customHeight="1"/>
    <row r="33933" ht="15" customHeight="1"/>
    <row r="33934" ht="15" customHeight="1"/>
    <row r="33935" ht="15" customHeight="1"/>
    <row r="33936" ht="15" customHeight="1"/>
    <row r="33937" ht="15" customHeight="1"/>
    <row r="33938" ht="15" customHeight="1"/>
    <row r="33939" ht="15" customHeight="1"/>
    <row r="33940" ht="15" customHeight="1"/>
    <row r="33941" ht="15" customHeight="1"/>
    <row r="33942" ht="15" customHeight="1"/>
    <row r="33943" ht="15" customHeight="1"/>
    <row r="33944" ht="15" customHeight="1"/>
    <row r="33945" ht="15" customHeight="1"/>
    <row r="33946" ht="15" customHeight="1"/>
    <row r="33947" ht="15" customHeight="1"/>
    <row r="33948" ht="15" customHeight="1"/>
    <row r="33949" ht="15" customHeight="1"/>
    <row r="33950" ht="15" customHeight="1"/>
    <row r="33951" ht="15" customHeight="1"/>
    <row r="33952" ht="15" customHeight="1"/>
    <row r="33953" ht="15" customHeight="1"/>
    <row r="33954" ht="15" customHeight="1"/>
    <row r="33955" ht="15" customHeight="1"/>
    <row r="33956" ht="15" customHeight="1"/>
    <row r="33957" ht="15" customHeight="1"/>
    <row r="33958" ht="15" customHeight="1"/>
    <row r="33959" ht="15" customHeight="1"/>
    <row r="33960" ht="15" customHeight="1"/>
    <row r="33961" ht="15" customHeight="1"/>
    <row r="33962" ht="15" customHeight="1"/>
    <row r="33963" ht="15" customHeight="1"/>
    <row r="33964" ht="15" customHeight="1"/>
    <row r="33965" ht="15" customHeight="1"/>
    <row r="33966" ht="15" customHeight="1"/>
    <row r="33967" ht="15" customHeight="1"/>
    <row r="33968" ht="15" customHeight="1"/>
    <row r="33969" ht="15" customHeight="1"/>
    <row r="33970" ht="15" customHeight="1"/>
    <row r="33971" ht="15" customHeight="1"/>
    <row r="33972" ht="15" customHeight="1"/>
    <row r="33973" ht="15" customHeight="1"/>
    <row r="33974" ht="15" customHeight="1"/>
    <row r="33975" ht="15" customHeight="1"/>
    <row r="33976" ht="15" customHeight="1"/>
    <row r="33977" ht="15" customHeight="1"/>
    <row r="33978" ht="15" customHeight="1"/>
    <row r="33979" ht="15" customHeight="1"/>
    <row r="33980" ht="15" customHeight="1"/>
    <row r="33981" ht="15" customHeight="1"/>
    <row r="33982" ht="15" customHeight="1"/>
    <row r="33983" ht="15" customHeight="1"/>
    <row r="33984" ht="15" customHeight="1"/>
    <row r="33985" ht="15" customHeight="1"/>
    <row r="33986" ht="15" customHeight="1"/>
    <row r="33987" ht="15" customHeight="1"/>
    <row r="33988" ht="15" customHeight="1"/>
    <row r="33989" ht="15" customHeight="1"/>
    <row r="33990" ht="15" customHeight="1"/>
    <row r="33991" ht="15" customHeight="1"/>
    <row r="33992" ht="15" customHeight="1"/>
    <row r="33993" ht="15" customHeight="1"/>
    <row r="33994" ht="15" customHeight="1"/>
    <row r="33995" ht="15" customHeight="1"/>
    <row r="33996" ht="15" customHeight="1"/>
    <row r="33997" ht="15" customHeight="1"/>
    <row r="33998" ht="15" customHeight="1"/>
    <row r="33999" ht="15" customHeight="1"/>
    <row r="34000" ht="15" customHeight="1"/>
    <row r="34001" ht="15" customHeight="1"/>
    <row r="34002" ht="15" customHeight="1"/>
    <row r="34003" ht="15" customHeight="1"/>
    <row r="34004" ht="15" customHeight="1"/>
    <row r="34005" ht="15" customHeight="1"/>
    <row r="34006" ht="15" customHeight="1"/>
    <row r="34007" ht="15" customHeight="1"/>
    <row r="34008" ht="15" customHeight="1"/>
    <row r="34009" ht="15" customHeight="1"/>
    <row r="34010" ht="15" customHeight="1"/>
    <row r="34011" ht="15" customHeight="1"/>
    <row r="34012" ht="15" customHeight="1"/>
    <row r="34013" ht="15" customHeight="1"/>
    <row r="34014" ht="15" customHeight="1"/>
    <row r="34015" ht="15" customHeight="1"/>
    <row r="34016" ht="15" customHeight="1"/>
    <row r="34017" ht="15" customHeight="1"/>
    <row r="34018" ht="15" customHeight="1"/>
    <row r="34019" ht="15" customHeight="1"/>
    <row r="34020" ht="15" customHeight="1"/>
    <row r="34021" ht="15" customHeight="1"/>
    <row r="34022" ht="15" customHeight="1"/>
    <row r="34023" ht="15" customHeight="1"/>
    <row r="34024" ht="15" customHeight="1"/>
    <row r="34025" ht="15" customHeight="1"/>
    <row r="34026" ht="15" customHeight="1"/>
    <row r="34027" ht="15" customHeight="1"/>
    <row r="34028" ht="15" customHeight="1"/>
    <row r="34029" ht="15" customHeight="1"/>
    <row r="34030" ht="15" customHeight="1"/>
    <row r="34031" ht="15" customHeight="1"/>
    <row r="34032" ht="15" customHeight="1"/>
    <row r="34033" ht="15" customHeight="1"/>
    <row r="34034" ht="15" customHeight="1"/>
    <row r="34035" ht="15" customHeight="1"/>
    <row r="34036" ht="15" customHeight="1"/>
    <row r="34037" ht="15" customHeight="1"/>
    <row r="34038" ht="15" customHeight="1"/>
    <row r="34039" ht="15" customHeight="1"/>
    <row r="34040" ht="15" customHeight="1"/>
    <row r="34041" ht="15" customHeight="1"/>
    <row r="34042" ht="15" customHeight="1"/>
    <row r="34043" ht="15" customHeight="1"/>
    <row r="34044" ht="15" customHeight="1"/>
    <row r="34045" ht="15" customHeight="1"/>
    <row r="34046" ht="15" customHeight="1"/>
    <row r="34047" ht="15" customHeight="1"/>
    <row r="34048" ht="15" customHeight="1"/>
    <row r="34049" ht="15" customHeight="1"/>
    <row r="34050" ht="15" customHeight="1"/>
    <row r="34051" ht="15" customHeight="1"/>
    <row r="34052" ht="15" customHeight="1"/>
    <row r="34053" ht="15" customHeight="1"/>
    <row r="34054" ht="15" customHeight="1"/>
    <row r="34055" ht="15" customHeight="1"/>
    <row r="34056" ht="15" customHeight="1"/>
    <row r="34057" ht="15" customHeight="1"/>
    <row r="34058" ht="15" customHeight="1"/>
    <row r="34059" ht="15" customHeight="1"/>
    <row r="34060" ht="15" customHeight="1"/>
    <row r="34061" ht="15" customHeight="1"/>
    <row r="34062" ht="15" customHeight="1"/>
    <row r="34063" ht="15" customHeight="1"/>
    <row r="34064" ht="15" customHeight="1"/>
    <row r="34065" ht="15" customHeight="1"/>
    <row r="34066" ht="15" customHeight="1"/>
    <row r="34067" ht="15" customHeight="1"/>
    <row r="34068" ht="15" customHeight="1"/>
    <row r="34069" ht="15" customHeight="1"/>
    <row r="34070" ht="15" customHeight="1"/>
    <row r="34071" ht="15" customHeight="1"/>
    <row r="34072" ht="15" customHeight="1"/>
    <row r="34073" ht="15" customHeight="1"/>
    <row r="34074" ht="15" customHeight="1"/>
    <row r="34075" ht="15" customHeight="1"/>
    <row r="34076" ht="15" customHeight="1"/>
    <row r="34077" ht="15" customHeight="1"/>
    <row r="34078" ht="15" customHeight="1"/>
    <row r="34079" ht="15" customHeight="1"/>
    <row r="34080" ht="15" customHeight="1"/>
    <row r="34081" ht="15" customHeight="1"/>
    <row r="34082" ht="15" customHeight="1"/>
    <row r="34083" ht="15" customHeight="1"/>
    <row r="34084" ht="15" customHeight="1"/>
    <row r="34085" ht="15" customHeight="1"/>
    <row r="34086" ht="15" customHeight="1"/>
    <row r="34087" ht="15" customHeight="1"/>
    <row r="34088" ht="15" customHeight="1"/>
    <row r="34089" ht="15" customHeight="1"/>
    <row r="34090" ht="15" customHeight="1"/>
    <row r="34091" ht="15" customHeight="1"/>
    <row r="34092" ht="15" customHeight="1"/>
    <row r="34093" ht="15" customHeight="1"/>
    <row r="34094" ht="15" customHeight="1"/>
    <row r="34095" ht="15" customHeight="1"/>
    <row r="34096" ht="15" customHeight="1"/>
    <row r="34097" ht="15" customHeight="1"/>
    <row r="34098" ht="15" customHeight="1"/>
    <row r="34099" ht="15" customHeight="1"/>
    <row r="34100" ht="15" customHeight="1"/>
    <row r="34101" ht="15" customHeight="1"/>
    <row r="34102" ht="15" customHeight="1"/>
    <row r="34103" ht="15" customHeight="1"/>
    <row r="34104" ht="15" customHeight="1"/>
    <row r="34105" ht="15" customHeight="1"/>
    <row r="34106" ht="15" customHeight="1"/>
    <row r="34107" ht="15" customHeight="1"/>
    <row r="34108" ht="15" customHeight="1"/>
    <row r="34109" ht="15" customHeight="1"/>
    <row r="34110" ht="15" customHeight="1"/>
    <row r="34111" ht="15" customHeight="1"/>
    <row r="34112" ht="15" customHeight="1"/>
    <row r="34113" ht="15" customHeight="1"/>
    <row r="34114" ht="15" customHeight="1"/>
    <row r="34115" ht="15" customHeight="1"/>
    <row r="34116" ht="15" customHeight="1"/>
    <row r="34117" ht="15" customHeight="1"/>
    <row r="34118" ht="15" customHeight="1"/>
    <row r="34119" ht="15" customHeight="1"/>
    <row r="34120" ht="15" customHeight="1"/>
    <row r="34121" ht="15" customHeight="1"/>
    <row r="34122" ht="15" customHeight="1"/>
    <row r="34123" ht="15" customHeight="1"/>
    <row r="34124" ht="15" customHeight="1"/>
    <row r="34125" ht="15" customHeight="1"/>
    <row r="34126" ht="15" customHeight="1"/>
    <row r="34127" ht="15" customHeight="1"/>
    <row r="34128" ht="15" customHeight="1"/>
    <row r="34129" ht="15" customHeight="1"/>
    <row r="34130" ht="15" customHeight="1"/>
    <row r="34131" ht="15" customHeight="1"/>
    <row r="34132" ht="15" customHeight="1"/>
    <row r="34133" ht="15" customHeight="1"/>
    <row r="34134" ht="15" customHeight="1"/>
    <row r="34135" ht="15" customHeight="1"/>
    <row r="34136" ht="15" customHeight="1"/>
    <row r="34137" ht="15" customHeight="1"/>
    <row r="34138" ht="15" customHeight="1"/>
    <row r="34139" ht="15" customHeight="1"/>
    <row r="34140" ht="15" customHeight="1"/>
    <row r="34141" ht="15" customHeight="1"/>
    <row r="34142" ht="15" customHeight="1"/>
    <row r="34143" ht="15" customHeight="1"/>
    <row r="34144" ht="15" customHeight="1"/>
    <row r="34145" ht="15" customHeight="1"/>
    <row r="34146" ht="15" customHeight="1"/>
    <row r="34147" ht="15" customHeight="1"/>
    <row r="34148" ht="15" customHeight="1"/>
    <row r="34149" ht="15" customHeight="1"/>
    <row r="34150" ht="15" customHeight="1"/>
    <row r="34151" ht="15" customHeight="1"/>
    <row r="34152" ht="15" customHeight="1"/>
    <row r="34153" ht="15" customHeight="1"/>
    <row r="34154" ht="15" customHeight="1"/>
    <row r="34155" ht="15" customHeight="1"/>
    <row r="34156" ht="15" customHeight="1"/>
    <row r="34157" ht="15" customHeight="1"/>
    <row r="34158" ht="15" customHeight="1"/>
    <row r="34159" ht="15" customHeight="1"/>
    <row r="34160" ht="15" customHeight="1"/>
    <row r="34161" ht="15" customHeight="1"/>
    <row r="34162" ht="15" customHeight="1"/>
    <row r="34163" ht="15" customHeight="1"/>
    <row r="34164" ht="15" customHeight="1"/>
    <row r="34165" ht="15" customHeight="1"/>
    <row r="34166" ht="15" customHeight="1"/>
    <row r="34167" ht="15" customHeight="1"/>
    <row r="34168" ht="15" customHeight="1"/>
    <row r="34169" ht="15" customHeight="1"/>
    <row r="34170" ht="15" customHeight="1"/>
    <row r="34171" ht="15" customHeight="1"/>
    <row r="34172" ht="15" customHeight="1"/>
    <row r="34173" ht="15" customHeight="1"/>
    <row r="34174" ht="15" customHeight="1"/>
    <row r="34175" ht="15" customHeight="1"/>
    <row r="34176" ht="15" customHeight="1"/>
    <row r="34177" ht="15" customHeight="1"/>
    <row r="34178" ht="15" customHeight="1"/>
    <row r="34179" ht="15" customHeight="1"/>
    <row r="34180" ht="15" customHeight="1"/>
    <row r="34181" ht="15" customHeight="1"/>
    <row r="34182" ht="15" customHeight="1"/>
    <row r="34183" ht="15" customHeight="1"/>
    <row r="34184" ht="15" customHeight="1"/>
    <row r="34185" ht="15" customHeight="1"/>
    <row r="34186" ht="15" customHeight="1"/>
    <row r="34187" ht="15" customHeight="1"/>
    <row r="34188" ht="15" customHeight="1"/>
    <row r="34189" ht="15" customHeight="1"/>
    <row r="34190" ht="15" customHeight="1"/>
    <row r="34191" ht="15" customHeight="1"/>
    <row r="34192" ht="15" customHeight="1"/>
    <row r="34193" ht="15" customHeight="1"/>
    <row r="34194" ht="15" customHeight="1"/>
    <row r="34195" ht="15" customHeight="1"/>
    <row r="34196" ht="15" customHeight="1"/>
    <row r="34197" ht="15" customHeight="1"/>
    <row r="34198" ht="15" customHeight="1"/>
    <row r="34199" ht="15" customHeight="1"/>
    <row r="34200" ht="15" customHeight="1"/>
    <row r="34201" ht="15" customHeight="1"/>
    <row r="34202" ht="15" customHeight="1"/>
    <row r="34203" ht="15" customHeight="1"/>
    <row r="34204" ht="15" customHeight="1"/>
    <row r="34205" ht="15" customHeight="1"/>
    <row r="34206" ht="15" customHeight="1"/>
    <row r="34207" ht="15" customHeight="1"/>
    <row r="34208" ht="15" customHeight="1"/>
    <row r="34209" ht="15" customHeight="1"/>
    <row r="34210" ht="15" customHeight="1"/>
    <row r="34211" ht="15" customHeight="1"/>
    <row r="34212" ht="15" customHeight="1"/>
    <row r="34213" ht="15" customHeight="1"/>
    <row r="34214" ht="15" customHeight="1"/>
    <row r="34215" ht="15" customHeight="1"/>
    <row r="34216" ht="15" customHeight="1"/>
    <row r="34217" ht="15" customHeight="1"/>
    <row r="34218" ht="15" customHeight="1"/>
    <row r="34219" ht="15" customHeight="1"/>
    <row r="34220" ht="15" customHeight="1"/>
    <row r="34221" ht="15" customHeight="1"/>
    <row r="34222" ht="15" customHeight="1"/>
    <row r="34223" ht="15" customHeight="1"/>
    <row r="34224" ht="15" customHeight="1"/>
    <row r="34225" ht="15" customHeight="1"/>
    <row r="34226" ht="15" customHeight="1"/>
    <row r="34227" ht="15" customHeight="1"/>
    <row r="34228" ht="15" customHeight="1"/>
    <row r="34229" ht="15" customHeight="1"/>
    <row r="34230" ht="15" customHeight="1"/>
    <row r="34231" ht="15" customHeight="1"/>
    <row r="34232" ht="15" customHeight="1"/>
    <row r="34233" ht="15" customHeight="1"/>
    <row r="34234" ht="15" customHeight="1"/>
    <row r="34235" ht="15" customHeight="1"/>
    <row r="34236" ht="15" customHeight="1"/>
    <row r="34237" ht="15" customHeight="1"/>
    <row r="34238" ht="15" customHeight="1"/>
    <row r="34239" ht="15" customHeight="1"/>
    <row r="34240" ht="15" customHeight="1"/>
    <row r="34241" ht="15" customHeight="1"/>
    <row r="34242" ht="15" customHeight="1"/>
    <row r="34243" ht="15" customHeight="1"/>
    <row r="34244" ht="15" customHeight="1"/>
    <row r="34245" ht="15" customHeight="1"/>
    <row r="34246" ht="15" customHeight="1"/>
    <row r="34247" ht="15" customHeight="1"/>
    <row r="34248" ht="15" customHeight="1"/>
    <row r="34249" ht="15" customHeight="1"/>
    <row r="34250" ht="15" customHeight="1"/>
    <row r="34251" ht="15" customHeight="1"/>
    <row r="34252" ht="15" customHeight="1"/>
    <row r="34253" ht="15" customHeight="1"/>
    <row r="34254" ht="15" customHeight="1"/>
    <row r="34255" ht="15" customHeight="1"/>
    <row r="34256" ht="15" customHeight="1"/>
    <row r="34257" ht="15" customHeight="1"/>
    <row r="34258" ht="15" customHeight="1"/>
    <row r="34259" ht="15" customHeight="1"/>
    <row r="34260" ht="15" customHeight="1"/>
    <row r="34261" ht="15" customHeight="1"/>
    <row r="34262" ht="15" customHeight="1"/>
    <row r="34263" ht="15" customHeight="1"/>
    <row r="34264" ht="15" customHeight="1"/>
    <row r="34265" ht="15" customHeight="1"/>
    <row r="34266" ht="15" customHeight="1"/>
    <row r="34267" ht="15" customHeight="1"/>
    <row r="34268" ht="15" customHeight="1"/>
    <row r="34269" ht="15" customHeight="1"/>
    <row r="34270" ht="15" customHeight="1"/>
    <row r="34271" ht="15" customHeight="1"/>
    <row r="34272" ht="15" customHeight="1"/>
    <row r="34273" ht="15" customHeight="1"/>
    <row r="34274" ht="15" customHeight="1"/>
    <row r="34275" ht="15" customHeight="1"/>
    <row r="34276" ht="15" customHeight="1"/>
    <row r="34277" ht="15" customHeight="1"/>
    <row r="34278" ht="15" customHeight="1"/>
    <row r="34279" ht="15" customHeight="1"/>
    <row r="34280" ht="15" customHeight="1"/>
    <row r="34281" ht="15" customHeight="1"/>
    <row r="34282" ht="15" customHeight="1"/>
    <row r="34283" ht="15" customHeight="1"/>
    <row r="34284" ht="15" customHeight="1"/>
    <row r="34285" ht="15" customHeight="1"/>
    <row r="34286" ht="15" customHeight="1"/>
    <row r="34287" ht="15" customHeight="1"/>
    <row r="34288" ht="15" customHeight="1"/>
    <row r="34289" ht="15" customHeight="1"/>
    <row r="34290" ht="15" customHeight="1"/>
    <row r="34291" ht="15" customHeight="1"/>
    <row r="34292" ht="15" customHeight="1"/>
    <row r="34293" ht="15" customHeight="1"/>
    <row r="34294" ht="15" customHeight="1"/>
    <row r="34295" ht="15" customHeight="1"/>
    <row r="34296" ht="15" customHeight="1"/>
    <row r="34297" ht="15" customHeight="1"/>
    <row r="34298" ht="15" customHeight="1"/>
    <row r="34299" ht="15" customHeight="1"/>
    <row r="34300" ht="15" customHeight="1"/>
    <row r="34301" ht="15" customHeight="1"/>
    <row r="34302" ht="15" customHeight="1"/>
    <row r="34303" ht="15" customHeight="1"/>
    <row r="34304" ht="15" customHeight="1"/>
    <row r="34305" ht="15" customHeight="1"/>
    <row r="34306" ht="15" customHeight="1"/>
    <row r="34307" ht="15" customHeight="1"/>
    <row r="34308" ht="15" customHeight="1"/>
    <row r="34309" ht="15" customHeight="1"/>
    <row r="34310" ht="15" customHeight="1"/>
    <row r="34311" ht="15" customHeight="1"/>
    <row r="34312" ht="15" customHeight="1"/>
    <row r="34313" ht="15" customHeight="1"/>
    <row r="34314" ht="15" customHeight="1"/>
    <row r="34315" ht="15" customHeight="1"/>
    <row r="34316" ht="15" customHeight="1"/>
    <row r="34317" ht="15" customHeight="1"/>
    <row r="34318" ht="15" customHeight="1"/>
    <row r="34319" ht="15" customHeight="1"/>
    <row r="34320" ht="15" customHeight="1"/>
    <row r="34321" ht="15" customHeight="1"/>
    <row r="34322" ht="15" customHeight="1"/>
    <row r="34323" ht="15" customHeight="1"/>
    <row r="34324" ht="15" customHeight="1"/>
    <row r="34325" ht="15" customHeight="1"/>
    <row r="34326" ht="15" customHeight="1"/>
    <row r="34327" ht="15" customHeight="1"/>
    <row r="34328" ht="15" customHeight="1"/>
    <row r="34329" ht="15" customHeight="1"/>
    <row r="34330" ht="15" customHeight="1"/>
    <row r="34331" ht="15" customHeight="1"/>
    <row r="34332" ht="15" customHeight="1"/>
    <row r="34333" ht="15" customHeight="1"/>
    <row r="34334" ht="15" customHeight="1"/>
    <row r="34335" ht="15" customHeight="1"/>
    <row r="34336" ht="15" customHeight="1"/>
    <row r="34337" ht="15" customHeight="1"/>
    <row r="34338" ht="15" customHeight="1"/>
    <row r="34339" ht="15" customHeight="1"/>
    <row r="34340" ht="15" customHeight="1"/>
    <row r="34341" ht="15" customHeight="1"/>
    <row r="34342" ht="15" customHeight="1"/>
    <row r="34343" ht="15" customHeight="1"/>
    <row r="34344" ht="15" customHeight="1"/>
    <row r="34345" ht="15" customHeight="1"/>
    <row r="34346" ht="15" customHeight="1"/>
    <row r="34347" ht="15" customHeight="1"/>
    <row r="34348" ht="15" customHeight="1"/>
    <row r="34349" ht="15" customHeight="1"/>
    <row r="34350" ht="15" customHeight="1"/>
    <row r="34351" ht="15" customHeight="1"/>
    <row r="34352" ht="15" customHeight="1"/>
    <row r="34353" ht="15" customHeight="1"/>
    <row r="34354" ht="15" customHeight="1"/>
    <row r="34355" ht="15" customHeight="1"/>
    <row r="34356" ht="15" customHeight="1"/>
    <row r="34357" ht="15" customHeight="1"/>
    <row r="34358" ht="15" customHeight="1"/>
    <row r="34359" ht="15" customHeight="1"/>
    <row r="34360" ht="15" customHeight="1"/>
    <row r="34361" ht="15" customHeight="1"/>
    <row r="34362" ht="15" customHeight="1"/>
    <row r="34363" ht="15" customHeight="1"/>
    <row r="34364" ht="15" customHeight="1"/>
    <row r="34365" ht="15" customHeight="1"/>
    <row r="34366" ht="15" customHeight="1"/>
    <row r="34367" ht="15" customHeight="1"/>
    <row r="34368" ht="15" customHeight="1"/>
    <row r="34369" ht="15" customHeight="1"/>
    <row r="34370" ht="15" customHeight="1"/>
    <row r="34371" ht="15" customHeight="1"/>
    <row r="34372" ht="15" customHeight="1"/>
    <row r="34373" ht="15" customHeight="1"/>
    <row r="34374" ht="15" customHeight="1"/>
    <row r="34375" ht="15" customHeight="1"/>
    <row r="34376" ht="15" customHeight="1"/>
    <row r="34377" ht="15" customHeight="1"/>
    <row r="34378" ht="15" customHeight="1"/>
    <row r="34379" ht="15" customHeight="1"/>
    <row r="34380" ht="15" customHeight="1"/>
    <row r="34381" ht="15" customHeight="1"/>
    <row r="34382" ht="15" customHeight="1"/>
    <row r="34383" ht="15" customHeight="1"/>
    <row r="34384" ht="15" customHeight="1"/>
    <row r="34385" ht="15" customHeight="1"/>
    <row r="34386" ht="15" customHeight="1"/>
    <row r="34387" ht="15" customHeight="1"/>
    <row r="34388" ht="15" customHeight="1"/>
    <row r="34389" ht="15" customHeight="1"/>
    <row r="34390" ht="15" customHeight="1"/>
    <row r="34391" ht="15" customHeight="1"/>
    <row r="34392" ht="15" customHeight="1"/>
    <row r="34393" ht="15" customHeight="1"/>
    <row r="34394" ht="15" customHeight="1"/>
    <row r="34395" ht="15" customHeight="1"/>
    <row r="34396" ht="15" customHeight="1"/>
    <row r="34397" ht="15" customHeight="1"/>
    <row r="34398" ht="15" customHeight="1"/>
    <row r="34399" ht="15" customHeight="1"/>
    <row r="34400" ht="15" customHeight="1"/>
    <row r="34401" ht="15" customHeight="1"/>
    <row r="34402" ht="15" customHeight="1"/>
    <row r="34403" ht="15" customHeight="1"/>
    <row r="34404" ht="15" customHeight="1"/>
    <row r="34405" ht="15" customHeight="1"/>
    <row r="34406" ht="15" customHeight="1"/>
    <row r="34407" ht="15" customHeight="1"/>
    <row r="34408" ht="15" customHeight="1"/>
    <row r="34409" ht="15" customHeight="1"/>
    <row r="34410" ht="15" customHeight="1"/>
    <row r="34411" ht="15" customHeight="1"/>
    <row r="34412" ht="15" customHeight="1"/>
    <row r="34413" ht="15" customHeight="1"/>
    <row r="34414" ht="15" customHeight="1"/>
    <row r="34415" ht="15" customHeight="1"/>
    <row r="34416" ht="15" customHeight="1"/>
    <row r="34417" ht="15" customHeight="1"/>
    <row r="34418" ht="15" customHeight="1"/>
    <row r="34419" ht="15" customHeight="1"/>
    <row r="34420" ht="15" customHeight="1"/>
    <row r="34421" ht="15" customHeight="1"/>
    <row r="34422" ht="15" customHeight="1"/>
    <row r="34423" ht="15" customHeight="1"/>
    <row r="34424" ht="15" customHeight="1"/>
    <row r="34425" ht="15" customHeight="1"/>
    <row r="34426" ht="15" customHeight="1"/>
    <row r="34427" ht="15" customHeight="1"/>
    <row r="34428" ht="15" customHeight="1"/>
    <row r="34429" ht="15" customHeight="1"/>
    <row r="34430" ht="15" customHeight="1"/>
    <row r="34431" ht="15" customHeight="1"/>
    <row r="34432" ht="15" customHeight="1"/>
    <row r="34433" ht="15" customHeight="1"/>
    <row r="34434" ht="15" customHeight="1"/>
    <row r="34435" ht="15" customHeight="1"/>
    <row r="34436" ht="15" customHeight="1"/>
    <row r="34437" ht="15" customHeight="1"/>
    <row r="34438" ht="15" customHeight="1"/>
    <row r="34439" ht="15" customHeight="1"/>
    <row r="34440" ht="15" customHeight="1"/>
    <row r="34441" ht="15" customHeight="1"/>
    <row r="34442" ht="15" customHeight="1"/>
    <row r="34443" ht="15" customHeight="1"/>
    <row r="34444" ht="15" customHeight="1"/>
    <row r="34445" ht="15" customHeight="1"/>
    <row r="34446" ht="15" customHeight="1"/>
    <row r="34447" ht="15" customHeight="1"/>
    <row r="34448" ht="15" customHeight="1"/>
    <row r="34449" ht="15" customHeight="1"/>
    <row r="34450" ht="15" customHeight="1"/>
    <row r="34451" ht="15" customHeight="1"/>
    <row r="34452" ht="15" customHeight="1"/>
    <row r="34453" ht="15" customHeight="1"/>
    <row r="34454" ht="15" customHeight="1"/>
    <row r="34455" ht="15" customHeight="1"/>
    <row r="34456" ht="15" customHeight="1"/>
    <row r="34457" ht="15" customHeight="1"/>
    <row r="34458" ht="15" customHeight="1"/>
    <row r="34459" ht="15" customHeight="1"/>
    <row r="34460" ht="15" customHeight="1"/>
    <row r="34461" ht="15" customHeight="1"/>
    <row r="34462" ht="15" customHeight="1"/>
    <row r="34463" ht="15" customHeight="1"/>
    <row r="34464" ht="15" customHeight="1"/>
    <row r="34465" ht="15" customHeight="1"/>
    <row r="34466" ht="15" customHeight="1"/>
    <row r="34467" ht="15" customHeight="1"/>
    <row r="34468" ht="15" customHeight="1"/>
    <row r="34469" ht="15" customHeight="1"/>
    <row r="34470" ht="15" customHeight="1"/>
    <row r="34471" ht="15" customHeight="1"/>
    <row r="34472" ht="15" customHeight="1"/>
    <row r="34473" ht="15" customHeight="1"/>
    <row r="34474" ht="15" customHeight="1"/>
    <row r="34475" ht="15" customHeight="1"/>
    <row r="34476" ht="15" customHeight="1"/>
    <row r="34477" ht="15" customHeight="1"/>
    <row r="34478" ht="15" customHeight="1"/>
    <row r="34479" ht="15" customHeight="1"/>
    <row r="34480" ht="15" customHeight="1"/>
    <row r="34481" ht="15" customHeight="1"/>
    <row r="34482" ht="15" customHeight="1"/>
    <row r="34483" ht="15" customHeight="1"/>
    <row r="34484" ht="15" customHeight="1"/>
    <row r="34485" ht="15" customHeight="1"/>
    <row r="34486" ht="15" customHeight="1"/>
    <row r="34487" ht="15" customHeight="1"/>
    <row r="34488" ht="15" customHeight="1"/>
    <row r="34489" ht="15" customHeight="1"/>
    <row r="34490" ht="15" customHeight="1"/>
    <row r="34491" ht="15" customHeight="1"/>
    <row r="34492" ht="15" customHeight="1"/>
    <row r="34493" ht="15" customHeight="1"/>
    <row r="34494" ht="15" customHeight="1"/>
    <row r="34495" ht="15" customHeight="1"/>
    <row r="34496" ht="15" customHeight="1"/>
    <row r="34497" ht="15" customHeight="1"/>
    <row r="34498" ht="15" customHeight="1"/>
    <row r="34499" ht="15" customHeight="1"/>
    <row r="34500" ht="15" customHeight="1"/>
    <row r="34501" ht="15" customHeight="1"/>
    <row r="34502" ht="15" customHeight="1"/>
    <row r="34503" ht="15" customHeight="1"/>
    <row r="34504" ht="15" customHeight="1"/>
    <row r="34505" ht="15" customHeight="1"/>
    <row r="34506" ht="15" customHeight="1"/>
    <row r="34507" ht="15" customHeight="1"/>
    <row r="34508" ht="15" customHeight="1"/>
    <row r="34509" ht="15" customHeight="1"/>
    <row r="34510" ht="15" customHeight="1"/>
    <row r="34511" ht="15" customHeight="1"/>
    <row r="34512" ht="15" customHeight="1"/>
    <row r="34513" ht="15" customHeight="1"/>
    <row r="34514" ht="15" customHeight="1"/>
    <row r="34515" ht="15" customHeight="1"/>
    <row r="34516" ht="15" customHeight="1"/>
    <row r="34517" ht="15" customHeight="1"/>
    <row r="34518" ht="15" customHeight="1"/>
    <row r="34519" ht="15" customHeight="1"/>
    <row r="34520" ht="15" customHeight="1"/>
    <row r="34521" ht="15" customHeight="1"/>
    <row r="34522" ht="15" customHeight="1"/>
    <row r="34523" ht="15" customHeight="1"/>
    <row r="34524" ht="15" customHeight="1"/>
    <row r="34525" ht="15" customHeight="1"/>
    <row r="34526" ht="15" customHeight="1"/>
    <row r="34527" ht="15" customHeight="1"/>
    <row r="34528" ht="15" customHeight="1"/>
    <row r="34529" ht="15" customHeight="1"/>
    <row r="34530" ht="15" customHeight="1"/>
    <row r="34531" ht="15" customHeight="1"/>
    <row r="34532" ht="15" customHeight="1"/>
    <row r="34533" ht="15" customHeight="1"/>
    <row r="34534" ht="15" customHeight="1"/>
    <row r="34535" ht="15" customHeight="1"/>
    <row r="34536" ht="15" customHeight="1"/>
    <row r="34537" ht="15" customHeight="1"/>
    <row r="34538" ht="15" customHeight="1"/>
    <row r="34539" ht="15" customHeight="1"/>
    <row r="34540" ht="15" customHeight="1"/>
    <row r="34541" ht="15" customHeight="1"/>
    <row r="34542" ht="15" customHeight="1"/>
    <row r="34543" ht="15" customHeight="1"/>
    <row r="34544" ht="15" customHeight="1"/>
    <row r="34545" ht="15" customHeight="1"/>
    <row r="34546" ht="15" customHeight="1"/>
    <row r="34547" ht="15" customHeight="1"/>
    <row r="34548" ht="15" customHeight="1"/>
    <row r="34549" ht="15" customHeight="1"/>
    <row r="34550" ht="15" customHeight="1"/>
    <row r="34551" ht="15" customHeight="1"/>
    <row r="34552" ht="15" customHeight="1"/>
    <row r="34553" ht="15" customHeight="1"/>
    <row r="34554" ht="15" customHeight="1"/>
    <row r="34555" ht="15" customHeight="1"/>
    <row r="34556" ht="15" customHeight="1"/>
    <row r="34557" ht="15" customHeight="1"/>
    <row r="34558" ht="15" customHeight="1"/>
    <row r="34559" ht="15" customHeight="1"/>
    <row r="34560" ht="15" customHeight="1"/>
    <row r="34561" ht="15" customHeight="1"/>
    <row r="34562" ht="15" customHeight="1"/>
    <row r="34563" ht="15" customHeight="1"/>
    <row r="34564" ht="15" customHeight="1"/>
    <row r="34565" ht="15" customHeight="1"/>
    <row r="34566" ht="15" customHeight="1"/>
    <row r="34567" ht="15" customHeight="1"/>
    <row r="34568" ht="15" customHeight="1"/>
    <row r="34569" ht="15" customHeight="1"/>
    <row r="34570" ht="15" customHeight="1"/>
    <row r="34571" ht="15" customHeight="1"/>
    <row r="34572" ht="15" customHeight="1"/>
    <row r="34573" ht="15" customHeight="1"/>
    <row r="34574" ht="15" customHeight="1"/>
    <row r="34575" ht="15" customHeight="1"/>
    <row r="34576" ht="15" customHeight="1"/>
    <row r="34577" ht="15" customHeight="1"/>
    <row r="34578" ht="15" customHeight="1"/>
    <row r="34579" ht="15" customHeight="1"/>
    <row r="34580" ht="15" customHeight="1"/>
    <row r="34581" ht="15" customHeight="1"/>
    <row r="34582" ht="15" customHeight="1"/>
    <row r="34583" ht="15" customHeight="1"/>
    <row r="34584" ht="15" customHeight="1"/>
    <row r="34585" ht="15" customHeight="1"/>
    <row r="34586" ht="15" customHeight="1"/>
    <row r="34587" ht="15" customHeight="1"/>
    <row r="34588" ht="15" customHeight="1"/>
    <row r="34589" ht="15" customHeight="1"/>
    <row r="34590" ht="15" customHeight="1"/>
    <row r="34591" ht="15" customHeight="1"/>
    <row r="34592" ht="15" customHeight="1"/>
    <row r="34593" ht="15" customHeight="1"/>
    <row r="34594" ht="15" customHeight="1"/>
    <row r="34595" ht="15" customHeight="1"/>
    <row r="34596" ht="15" customHeight="1"/>
    <row r="34597" ht="15" customHeight="1"/>
    <row r="34598" ht="15" customHeight="1"/>
    <row r="34599" ht="15" customHeight="1"/>
    <row r="34600" ht="15" customHeight="1"/>
    <row r="34601" ht="15" customHeight="1"/>
    <row r="34602" ht="15" customHeight="1"/>
    <row r="34603" ht="15" customHeight="1"/>
    <row r="34604" ht="15" customHeight="1"/>
    <row r="34605" ht="15" customHeight="1"/>
    <row r="34606" ht="15" customHeight="1"/>
    <row r="34607" ht="15" customHeight="1"/>
    <row r="34608" ht="15" customHeight="1"/>
    <row r="34609" ht="15" customHeight="1"/>
    <row r="34610" ht="15" customHeight="1"/>
    <row r="34611" ht="15" customHeight="1"/>
    <row r="34612" ht="15" customHeight="1"/>
    <row r="34613" ht="15" customHeight="1"/>
    <row r="34614" ht="15" customHeight="1"/>
    <row r="34615" ht="15" customHeight="1"/>
    <row r="34616" ht="15" customHeight="1"/>
    <row r="34617" ht="15" customHeight="1"/>
    <row r="34618" ht="15" customHeight="1"/>
    <row r="34619" ht="15" customHeight="1"/>
    <row r="34620" ht="15" customHeight="1"/>
    <row r="34621" ht="15" customHeight="1"/>
    <row r="34622" ht="15" customHeight="1"/>
    <row r="34623" ht="15" customHeight="1"/>
    <row r="34624" ht="15" customHeight="1"/>
    <row r="34625" ht="15" customHeight="1"/>
    <row r="34626" ht="15" customHeight="1"/>
    <row r="34627" ht="15" customHeight="1"/>
    <row r="34628" ht="15" customHeight="1"/>
    <row r="34629" ht="15" customHeight="1"/>
    <row r="34630" ht="15" customHeight="1"/>
    <row r="34631" ht="15" customHeight="1"/>
    <row r="34632" ht="15" customHeight="1"/>
    <row r="34633" ht="15" customHeight="1"/>
    <row r="34634" ht="15" customHeight="1"/>
    <row r="34635" ht="15" customHeight="1"/>
    <row r="34636" ht="15" customHeight="1"/>
    <row r="34637" ht="15" customHeight="1"/>
    <row r="34638" ht="15" customHeight="1"/>
    <row r="34639" ht="15" customHeight="1"/>
    <row r="34640" ht="15" customHeight="1"/>
    <row r="34641" ht="15" customHeight="1"/>
    <row r="34642" ht="15" customHeight="1"/>
    <row r="34643" ht="15" customHeight="1"/>
    <row r="34644" ht="15" customHeight="1"/>
    <row r="34645" ht="15" customHeight="1"/>
    <row r="34646" ht="15" customHeight="1"/>
    <row r="34647" ht="15" customHeight="1"/>
    <row r="34648" ht="15" customHeight="1"/>
    <row r="34649" ht="15" customHeight="1"/>
    <row r="34650" ht="15" customHeight="1"/>
    <row r="34651" ht="15" customHeight="1"/>
    <row r="34652" ht="15" customHeight="1"/>
    <row r="34653" ht="15" customHeight="1"/>
    <row r="34654" ht="15" customHeight="1"/>
    <row r="34655" ht="15" customHeight="1"/>
    <row r="34656" ht="15" customHeight="1"/>
    <row r="34657" ht="15" customHeight="1"/>
    <row r="34658" ht="15" customHeight="1"/>
    <row r="34659" ht="15" customHeight="1"/>
    <row r="34660" ht="15" customHeight="1"/>
    <row r="34661" ht="15" customHeight="1"/>
    <row r="34662" ht="15" customHeight="1"/>
    <row r="34663" ht="15" customHeight="1"/>
    <row r="34664" ht="15" customHeight="1"/>
    <row r="34665" ht="15" customHeight="1"/>
    <row r="34666" ht="15" customHeight="1"/>
    <row r="34667" ht="15" customHeight="1"/>
    <row r="34668" ht="15" customHeight="1"/>
    <row r="34669" ht="15" customHeight="1"/>
    <row r="34670" ht="15" customHeight="1"/>
    <row r="34671" ht="15" customHeight="1"/>
    <row r="34672" ht="15" customHeight="1"/>
    <row r="34673" ht="15" customHeight="1"/>
    <row r="34674" ht="15" customHeight="1"/>
    <row r="34675" ht="15" customHeight="1"/>
    <row r="34676" ht="15" customHeight="1"/>
    <row r="34677" ht="15" customHeight="1"/>
    <row r="34678" ht="15" customHeight="1"/>
    <row r="34679" ht="15" customHeight="1"/>
    <row r="34680" ht="15" customHeight="1"/>
    <row r="34681" ht="15" customHeight="1"/>
    <row r="34682" ht="15" customHeight="1"/>
    <row r="34683" ht="15" customHeight="1"/>
    <row r="34684" ht="15" customHeight="1"/>
    <row r="34685" ht="15" customHeight="1"/>
    <row r="34686" ht="15" customHeight="1"/>
    <row r="34687" ht="15" customHeight="1"/>
    <row r="34688" ht="15" customHeight="1"/>
    <row r="34689" ht="15" customHeight="1"/>
    <row r="34690" ht="15" customHeight="1"/>
    <row r="34691" ht="15" customHeight="1"/>
    <row r="34692" ht="15" customHeight="1"/>
    <row r="34693" ht="15" customHeight="1"/>
    <row r="34694" ht="15" customHeight="1"/>
    <row r="34695" ht="15" customHeight="1"/>
    <row r="34696" ht="15" customHeight="1"/>
    <row r="34697" ht="15" customHeight="1"/>
    <row r="34698" ht="15" customHeight="1"/>
    <row r="34699" ht="15" customHeight="1"/>
    <row r="34700" ht="15" customHeight="1"/>
    <row r="34701" ht="15" customHeight="1"/>
    <row r="34702" ht="15" customHeight="1"/>
    <row r="34703" ht="15" customHeight="1"/>
    <row r="34704" ht="15" customHeight="1"/>
    <row r="34705" ht="15" customHeight="1"/>
    <row r="34706" ht="15" customHeight="1"/>
    <row r="34707" ht="15" customHeight="1"/>
    <row r="34708" ht="15" customHeight="1"/>
    <row r="34709" ht="15" customHeight="1"/>
    <row r="34710" ht="15" customHeight="1"/>
    <row r="34711" ht="15" customHeight="1"/>
    <row r="34712" ht="15" customHeight="1"/>
    <row r="34713" ht="15" customHeight="1"/>
    <row r="34714" ht="15" customHeight="1"/>
    <row r="34715" ht="15" customHeight="1"/>
    <row r="34716" ht="15" customHeight="1"/>
    <row r="34717" ht="15" customHeight="1"/>
    <row r="34718" ht="15" customHeight="1"/>
    <row r="34719" ht="15" customHeight="1"/>
    <row r="34720" ht="15" customHeight="1"/>
    <row r="34721" ht="15" customHeight="1"/>
    <row r="34722" ht="15" customHeight="1"/>
    <row r="34723" ht="15" customHeight="1"/>
    <row r="34724" ht="15" customHeight="1"/>
    <row r="34725" ht="15" customHeight="1"/>
    <row r="34726" ht="15" customHeight="1"/>
    <row r="34727" ht="15" customHeight="1"/>
    <row r="34728" ht="15" customHeight="1"/>
    <row r="34729" ht="15" customHeight="1"/>
    <row r="34730" ht="15" customHeight="1"/>
    <row r="34731" ht="15" customHeight="1"/>
    <row r="34732" ht="15" customHeight="1"/>
    <row r="34733" ht="15" customHeight="1"/>
    <row r="34734" ht="15" customHeight="1"/>
    <row r="34735" ht="15" customHeight="1"/>
    <row r="34736" ht="15" customHeight="1"/>
    <row r="34737" ht="15" customHeight="1"/>
    <row r="34738" ht="15" customHeight="1"/>
    <row r="34739" ht="15" customHeight="1"/>
    <row r="34740" ht="15" customHeight="1"/>
    <row r="34741" ht="15" customHeight="1"/>
    <row r="34742" ht="15" customHeight="1"/>
    <row r="34743" ht="15" customHeight="1"/>
    <row r="34744" ht="15" customHeight="1"/>
    <row r="34745" ht="15" customHeight="1"/>
    <row r="34746" ht="15" customHeight="1"/>
    <row r="34747" ht="15" customHeight="1"/>
    <row r="34748" ht="15" customHeight="1"/>
    <row r="34749" ht="15" customHeight="1"/>
    <row r="34750" ht="15" customHeight="1"/>
    <row r="34751" ht="15" customHeight="1"/>
    <row r="34752" ht="15" customHeight="1"/>
    <row r="34753" ht="15" customHeight="1"/>
    <row r="34754" ht="15" customHeight="1"/>
    <row r="34755" ht="15" customHeight="1"/>
    <row r="34756" ht="15" customHeight="1"/>
    <row r="34757" ht="15" customHeight="1"/>
    <row r="34758" ht="15" customHeight="1"/>
    <row r="34759" ht="15" customHeight="1"/>
    <row r="34760" ht="15" customHeight="1"/>
    <row r="34761" ht="15" customHeight="1"/>
    <row r="34762" ht="15" customHeight="1"/>
    <row r="34763" ht="15" customHeight="1"/>
    <row r="34764" ht="15" customHeight="1"/>
    <row r="34765" ht="15" customHeight="1"/>
    <row r="34766" ht="15" customHeight="1"/>
    <row r="34767" ht="15" customHeight="1"/>
    <row r="34768" ht="15" customHeight="1"/>
    <row r="34769" ht="15" customHeight="1"/>
    <row r="34770" ht="15" customHeight="1"/>
    <row r="34771" ht="15" customHeight="1"/>
    <row r="34772" ht="15" customHeight="1"/>
    <row r="34773" ht="15" customHeight="1"/>
    <row r="34774" ht="15" customHeight="1"/>
    <row r="34775" ht="15" customHeight="1"/>
    <row r="34776" ht="15" customHeight="1"/>
    <row r="34777" ht="15" customHeight="1"/>
    <row r="34778" ht="15" customHeight="1"/>
    <row r="34779" ht="15" customHeight="1"/>
    <row r="34780" ht="15" customHeight="1"/>
    <row r="34781" ht="15" customHeight="1"/>
    <row r="34782" ht="15" customHeight="1"/>
    <row r="34783" ht="15" customHeight="1"/>
    <row r="34784" ht="15" customHeight="1"/>
    <row r="34785" ht="15" customHeight="1"/>
    <row r="34786" ht="15" customHeight="1"/>
    <row r="34787" ht="15" customHeight="1"/>
    <row r="34788" ht="15" customHeight="1"/>
    <row r="34789" ht="15" customHeight="1"/>
    <row r="34790" ht="15" customHeight="1"/>
    <row r="34791" ht="15" customHeight="1"/>
    <row r="34792" ht="15" customHeight="1"/>
    <row r="34793" ht="15" customHeight="1"/>
    <row r="34794" ht="15" customHeight="1"/>
    <row r="34795" ht="15" customHeight="1"/>
    <row r="34796" ht="15" customHeight="1"/>
    <row r="34797" ht="15" customHeight="1"/>
    <row r="34798" ht="15" customHeight="1"/>
    <row r="34799" ht="15" customHeight="1"/>
    <row r="34800" ht="15" customHeight="1"/>
    <row r="34801" ht="15" customHeight="1"/>
    <row r="34802" ht="15" customHeight="1"/>
    <row r="34803" ht="15" customHeight="1"/>
    <row r="34804" ht="15" customHeight="1"/>
    <row r="34805" ht="15" customHeight="1"/>
    <row r="34806" ht="15" customHeight="1"/>
    <row r="34807" ht="15" customHeight="1"/>
    <row r="34808" ht="15" customHeight="1"/>
    <row r="34809" ht="15" customHeight="1"/>
    <row r="34810" ht="15" customHeight="1"/>
    <row r="34811" ht="15" customHeight="1"/>
    <row r="34812" ht="15" customHeight="1"/>
    <row r="34813" ht="15" customHeight="1"/>
    <row r="34814" ht="15" customHeight="1"/>
    <row r="34815" ht="15" customHeight="1"/>
    <row r="34816" ht="15" customHeight="1"/>
    <row r="34817" ht="15" customHeight="1"/>
    <row r="34818" ht="15" customHeight="1"/>
    <row r="34819" ht="15" customHeight="1"/>
    <row r="34820" ht="15" customHeight="1"/>
    <row r="34821" ht="15" customHeight="1"/>
    <row r="34822" ht="15" customHeight="1"/>
    <row r="34823" ht="15" customHeight="1"/>
    <row r="34824" ht="15" customHeight="1"/>
    <row r="34825" ht="15" customHeight="1"/>
    <row r="34826" ht="15" customHeight="1"/>
    <row r="34827" ht="15" customHeight="1"/>
    <row r="34828" ht="15" customHeight="1"/>
    <row r="34829" ht="15" customHeight="1"/>
    <row r="34830" ht="15" customHeight="1"/>
    <row r="34831" ht="15" customHeight="1"/>
    <row r="34832" ht="15" customHeight="1"/>
    <row r="34833" ht="15" customHeight="1"/>
    <row r="34834" ht="15" customHeight="1"/>
    <row r="34835" ht="15" customHeight="1"/>
    <row r="34836" ht="15" customHeight="1"/>
    <row r="34837" ht="15" customHeight="1"/>
    <row r="34838" ht="15" customHeight="1"/>
    <row r="34839" ht="15" customHeight="1"/>
    <row r="34840" ht="15" customHeight="1"/>
    <row r="34841" ht="15" customHeight="1"/>
    <row r="34842" ht="15" customHeight="1"/>
    <row r="34843" ht="15" customHeight="1"/>
    <row r="34844" ht="15" customHeight="1"/>
    <row r="34845" ht="15" customHeight="1"/>
    <row r="34846" ht="15" customHeight="1"/>
    <row r="34847" ht="15" customHeight="1"/>
    <row r="34848" ht="15" customHeight="1"/>
    <row r="34849" ht="15" customHeight="1"/>
    <row r="34850" ht="15" customHeight="1"/>
    <row r="34851" ht="15" customHeight="1"/>
    <row r="34852" ht="15" customHeight="1"/>
    <row r="34853" ht="15" customHeight="1"/>
    <row r="34854" ht="15" customHeight="1"/>
    <row r="34855" ht="15" customHeight="1"/>
    <row r="34856" ht="15" customHeight="1"/>
    <row r="34857" ht="15" customHeight="1"/>
    <row r="34858" ht="15" customHeight="1"/>
    <row r="34859" ht="15" customHeight="1"/>
    <row r="34860" ht="15" customHeight="1"/>
    <row r="34861" ht="15" customHeight="1"/>
    <row r="34862" ht="15" customHeight="1"/>
    <row r="34863" ht="15" customHeight="1"/>
    <row r="34864" ht="15" customHeight="1"/>
    <row r="34865" ht="15" customHeight="1"/>
    <row r="34866" ht="15" customHeight="1"/>
    <row r="34867" ht="15" customHeight="1"/>
    <row r="34868" ht="15" customHeight="1"/>
    <row r="34869" ht="15" customHeight="1"/>
    <row r="34870" ht="15" customHeight="1"/>
    <row r="34871" ht="15" customHeight="1"/>
    <row r="34872" ht="15" customHeight="1"/>
    <row r="34873" ht="15" customHeight="1"/>
    <row r="34874" ht="15" customHeight="1"/>
    <row r="34875" ht="15" customHeight="1"/>
    <row r="34876" ht="15" customHeight="1"/>
    <row r="34877" ht="15" customHeight="1"/>
    <row r="34878" ht="15" customHeight="1"/>
    <row r="34879" ht="15" customHeight="1"/>
    <row r="34880" ht="15" customHeight="1"/>
    <row r="34881" ht="15" customHeight="1"/>
    <row r="34882" ht="15" customHeight="1"/>
    <row r="34883" ht="15" customHeight="1"/>
    <row r="34884" ht="15" customHeight="1"/>
    <row r="34885" ht="15" customHeight="1"/>
    <row r="34886" ht="15" customHeight="1"/>
    <row r="34887" ht="15" customHeight="1"/>
    <row r="34888" ht="15" customHeight="1"/>
    <row r="34889" ht="15" customHeight="1"/>
    <row r="34890" ht="15" customHeight="1"/>
    <row r="34891" ht="15" customHeight="1"/>
    <row r="34892" ht="15" customHeight="1"/>
    <row r="34893" ht="15" customHeight="1"/>
    <row r="34894" ht="15" customHeight="1"/>
    <row r="34895" ht="15" customHeight="1"/>
    <row r="34896" ht="15" customHeight="1"/>
    <row r="34897" ht="15" customHeight="1"/>
    <row r="34898" ht="15" customHeight="1"/>
    <row r="34899" ht="15" customHeight="1"/>
    <row r="34900" ht="15" customHeight="1"/>
    <row r="34901" ht="15" customHeight="1"/>
    <row r="34902" ht="15" customHeight="1"/>
    <row r="34903" ht="15" customHeight="1"/>
    <row r="34904" ht="15" customHeight="1"/>
    <row r="34905" ht="15" customHeight="1"/>
    <row r="34906" ht="15" customHeight="1"/>
    <row r="34907" ht="15" customHeight="1"/>
    <row r="34908" ht="15" customHeight="1"/>
    <row r="34909" ht="15" customHeight="1"/>
    <row r="34910" ht="15" customHeight="1"/>
    <row r="34911" ht="15" customHeight="1"/>
    <row r="34912" ht="15" customHeight="1"/>
    <row r="34913" ht="15" customHeight="1"/>
    <row r="34914" ht="15" customHeight="1"/>
    <row r="34915" ht="15" customHeight="1"/>
    <row r="34916" ht="15" customHeight="1"/>
    <row r="34917" ht="15" customHeight="1"/>
    <row r="34918" ht="15" customHeight="1"/>
    <row r="34919" ht="15" customHeight="1"/>
    <row r="34920" ht="15" customHeight="1"/>
    <row r="34921" ht="15" customHeight="1"/>
    <row r="34922" ht="15" customHeight="1"/>
    <row r="34923" ht="15" customHeight="1"/>
    <row r="34924" ht="15" customHeight="1"/>
    <row r="34925" ht="15" customHeight="1"/>
    <row r="34926" ht="15" customHeight="1"/>
    <row r="34927" ht="15" customHeight="1"/>
    <row r="34928" ht="15" customHeight="1"/>
    <row r="34929" ht="15" customHeight="1"/>
    <row r="34930" ht="15" customHeight="1"/>
    <row r="34931" ht="15" customHeight="1"/>
    <row r="34932" ht="15" customHeight="1"/>
    <row r="34933" ht="15" customHeight="1"/>
    <row r="34934" ht="15" customHeight="1"/>
    <row r="34935" ht="15" customHeight="1"/>
    <row r="34936" ht="15" customHeight="1"/>
    <row r="34937" ht="15" customHeight="1"/>
    <row r="34938" ht="15" customHeight="1"/>
    <row r="34939" ht="15" customHeight="1"/>
    <row r="34940" ht="15" customHeight="1"/>
    <row r="34941" ht="15" customHeight="1"/>
    <row r="34942" ht="15" customHeight="1"/>
    <row r="34943" ht="15" customHeight="1"/>
    <row r="34944" ht="15" customHeight="1"/>
    <row r="34945" ht="15" customHeight="1"/>
    <row r="34946" ht="15" customHeight="1"/>
    <row r="34947" ht="15" customHeight="1"/>
    <row r="34948" ht="15" customHeight="1"/>
    <row r="34949" ht="15" customHeight="1"/>
    <row r="34950" ht="15" customHeight="1"/>
    <row r="34951" ht="15" customHeight="1"/>
    <row r="34952" ht="15" customHeight="1"/>
    <row r="34953" ht="15" customHeight="1"/>
    <row r="34954" ht="15" customHeight="1"/>
    <row r="34955" ht="15" customHeight="1"/>
    <row r="34956" ht="15" customHeight="1"/>
    <row r="34957" ht="15" customHeight="1"/>
    <row r="34958" ht="15" customHeight="1"/>
    <row r="34959" ht="15" customHeight="1"/>
    <row r="34960" ht="15" customHeight="1"/>
    <row r="34961" ht="15" customHeight="1"/>
    <row r="34962" ht="15" customHeight="1"/>
    <row r="34963" ht="15" customHeight="1"/>
    <row r="34964" ht="15" customHeight="1"/>
    <row r="34965" ht="15" customHeight="1"/>
    <row r="34966" ht="15" customHeight="1"/>
    <row r="34967" ht="15" customHeight="1"/>
    <row r="34968" ht="15" customHeight="1"/>
    <row r="34969" ht="15" customHeight="1"/>
    <row r="34970" ht="15" customHeight="1"/>
    <row r="34971" ht="15" customHeight="1"/>
    <row r="34972" ht="15" customHeight="1"/>
    <row r="34973" ht="15" customHeight="1"/>
    <row r="34974" ht="15" customHeight="1"/>
    <row r="34975" ht="15" customHeight="1"/>
    <row r="34976" ht="15" customHeight="1"/>
    <row r="34977" ht="15" customHeight="1"/>
    <row r="34978" ht="15" customHeight="1"/>
    <row r="34979" ht="15" customHeight="1"/>
    <row r="34980" ht="15" customHeight="1"/>
    <row r="34981" ht="15" customHeight="1"/>
    <row r="34982" ht="15" customHeight="1"/>
    <row r="34983" ht="15" customHeight="1"/>
    <row r="34984" ht="15" customHeight="1"/>
    <row r="34985" ht="15" customHeight="1"/>
    <row r="34986" ht="15" customHeight="1"/>
    <row r="34987" ht="15" customHeight="1"/>
    <row r="34988" ht="15" customHeight="1"/>
    <row r="34989" ht="15" customHeight="1"/>
    <row r="34990" ht="15" customHeight="1"/>
    <row r="34991" ht="15" customHeight="1"/>
    <row r="34992" ht="15" customHeight="1"/>
    <row r="34993" ht="15" customHeight="1"/>
    <row r="34994" ht="15" customHeight="1"/>
    <row r="34995" ht="15" customHeight="1"/>
    <row r="34996" ht="15" customHeight="1"/>
    <row r="34997" ht="15" customHeight="1"/>
    <row r="34998" ht="15" customHeight="1"/>
    <row r="34999" ht="15" customHeight="1"/>
    <row r="35000" ht="15" customHeight="1"/>
    <row r="35001" ht="15" customHeight="1"/>
    <row r="35002" ht="15" customHeight="1"/>
    <row r="35003" ht="15" customHeight="1"/>
    <row r="35004" ht="15" customHeight="1"/>
    <row r="35005" ht="15" customHeight="1"/>
    <row r="35006" ht="15" customHeight="1"/>
    <row r="35007" ht="15" customHeight="1"/>
    <row r="35008" ht="15" customHeight="1"/>
    <row r="35009" ht="15" customHeight="1"/>
    <row r="35010" ht="15" customHeight="1"/>
    <row r="35011" ht="15" customHeight="1"/>
    <row r="35012" ht="15" customHeight="1"/>
    <row r="35013" ht="15" customHeight="1"/>
    <row r="35014" ht="15" customHeight="1"/>
    <row r="35015" ht="15" customHeight="1"/>
    <row r="35016" ht="15" customHeight="1"/>
    <row r="35017" ht="15" customHeight="1"/>
    <row r="35018" ht="15" customHeight="1"/>
    <row r="35019" ht="15" customHeight="1"/>
    <row r="35020" ht="15" customHeight="1"/>
    <row r="35021" ht="15" customHeight="1"/>
    <row r="35022" ht="15" customHeight="1"/>
    <row r="35023" ht="15" customHeight="1"/>
    <row r="35024" ht="15" customHeight="1"/>
    <row r="35025" ht="15" customHeight="1"/>
    <row r="35026" ht="15" customHeight="1"/>
    <row r="35027" ht="15" customHeight="1"/>
    <row r="35028" ht="15" customHeight="1"/>
    <row r="35029" ht="15" customHeight="1"/>
    <row r="35030" ht="15" customHeight="1"/>
    <row r="35031" ht="15" customHeight="1"/>
    <row r="35032" ht="15" customHeight="1"/>
    <row r="35033" ht="15" customHeight="1"/>
    <row r="35034" ht="15" customHeight="1"/>
    <row r="35035" ht="15" customHeight="1"/>
    <row r="35036" ht="15" customHeight="1"/>
    <row r="35037" ht="15" customHeight="1"/>
    <row r="35038" ht="15" customHeight="1"/>
    <row r="35039" ht="15" customHeight="1"/>
    <row r="35040" ht="15" customHeight="1"/>
    <row r="35041" ht="15" customHeight="1"/>
    <row r="35042" ht="15" customHeight="1"/>
    <row r="35043" ht="15" customHeight="1"/>
    <row r="35044" ht="15" customHeight="1"/>
    <row r="35045" ht="15" customHeight="1"/>
    <row r="35046" ht="15" customHeight="1"/>
    <row r="35047" ht="15" customHeight="1"/>
    <row r="35048" ht="15" customHeight="1"/>
    <row r="35049" ht="15" customHeight="1"/>
    <row r="35050" ht="15" customHeight="1"/>
    <row r="35051" ht="15" customHeight="1"/>
    <row r="35052" ht="15" customHeight="1"/>
    <row r="35053" ht="15" customHeight="1"/>
    <row r="35054" ht="15" customHeight="1"/>
    <row r="35055" ht="15" customHeight="1"/>
    <row r="35056" ht="15" customHeight="1"/>
    <row r="35057" ht="15" customHeight="1"/>
    <row r="35058" ht="15" customHeight="1"/>
    <row r="35059" ht="15" customHeight="1"/>
    <row r="35060" ht="15" customHeight="1"/>
    <row r="35061" ht="15" customHeight="1"/>
    <row r="35062" ht="15" customHeight="1"/>
    <row r="35063" ht="15" customHeight="1"/>
    <row r="35064" ht="15" customHeight="1"/>
    <row r="35065" ht="15" customHeight="1"/>
    <row r="35066" ht="15" customHeight="1"/>
    <row r="35067" ht="15" customHeight="1"/>
    <row r="35068" ht="15" customHeight="1"/>
    <row r="35069" ht="15" customHeight="1"/>
    <row r="35070" ht="15" customHeight="1"/>
    <row r="35071" ht="15" customHeight="1"/>
    <row r="35072" ht="15" customHeight="1"/>
    <row r="35073" ht="15" customHeight="1"/>
    <row r="35074" ht="15" customHeight="1"/>
    <row r="35075" ht="15" customHeight="1"/>
    <row r="35076" ht="15" customHeight="1"/>
    <row r="35077" ht="15" customHeight="1"/>
    <row r="35078" ht="15" customHeight="1"/>
    <row r="35079" ht="15" customHeight="1"/>
    <row r="35080" ht="15" customHeight="1"/>
    <row r="35081" ht="15" customHeight="1"/>
    <row r="35082" ht="15" customHeight="1"/>
    <row r="35083" ht="15" customHeight="1"/>
    <row r="35084" ht="15" customHeight="1"/>
    <row r="35085" ht="15" customHeight="1"/>
    <row r="35086" ht="15" customHeight="1"/>
    <row r="35087" ht="15" customHeight="1"/>
    <row r="35088" ht="15" customHeight="1"/>
    <row r="35089" ht="15" customHeight="1"/>
    <row r="35090" ht="15" customHeight="1"/>
    <row r="35091" ht="15" customHeight="1"/>
    <row r="35092" ht="15" customHeight="1"/>
    <row r="35093" ht="15" customHeight="1"/>
    <row r="35094" ht="15" customHeight="1"/>
    <row r="35095" ht="15" customHeight="1"/>
    <row r="35096" ht="15" customHeight="1"/>
    <row r="35097" ht="15" customHeight="1"/>
    <row r="35098" ht="15" customHeight="1"/>
    <row r="35099" ht="15" customHeight="1"/>
    <row r="35100" ht="15" customHeight="1"/>
    <row r="35101" ht="15" customHeight="1"/>
    <row r="35102" ht="15" customHeight="1"/>
    <row r="35103" ht="15" customHeight="1"/>
    <row r="35104" ht="15" customHeight="1"/>
    <row r="35105" ht="15" customHeight="1"/>
    <row r="35106" ht="15" customHeight="1"/>
    <row r="35107" ht="15" customHeight="1"/>
    <row r="35108" ht="15" customHeight="1"/>
    <row r="35109" ht="15" customHeight="1"/>
    <row r="35110" ht="15" customHeight="1"/>
    <row r="35111" ht="15" customHeight="1"/>
    <row r="35112" ht="15" customHeight="1"/>
    <row r="35113" ht="15" customHeight="1"/>
    <row r="35114" ht="15" customHeight="1"/>
    <row r="35115" ht="15" customHeight="1"/>
    <row r="35116" ht="15" customHeight="1"/>
    <row r="35117" ht="15" customHeight="1"/>
    <row r="35118" ht="15" customHeight="1"/>
    <row r="35119" ht="15" customHeight="1"/>
    <row r="35120" ht="15" customHeight="1"/>
    <row r="35121" ht="15" customHeight="1"/>
    <row r="35122" ht="15" customHeight="1"/>
    <row r="35123" ht="15" customHeight="1"/>
    <row r="35124" ht="15" customHeight="1"/>
    <row r="35125" ht="15" customHeight="1"/>
    <row r="35126" ht="15" customHeight="1"/>
    <row r="35127" ht="15" customHeight="1"/>
    <row r="35128" ht="15" customHeight="1"/>
    <row r="35129" ht="15" customHeight="1"/>
    <row r="35130" ht="15" customHeight="1"/>
    <row r="35131" ht="15" customHeight="1"/>
    <row r="35132" ht="15" customHeight="1"/>
    <row r="35133" ht="15" customHeight="1"/>
    <row r="35134" ht="15" customHeight="1"/>
    <row r="35135" ht="15" customHeight="1"/>
    <row r="35136" ht="15" customHeight="1"/>
    <row r="35137" ht="15" customHeight="1"/>
    <row r="35138" ht="15" customHeight="1"/>
    <row r="35139" ht="15" customHeight="1"/>
    <row r="35140" ht="15" customHeight="1"/>
    <row r="35141" ht="15" customHeight="1"/>
    <row r="35142" ht="15" customHeight="1"/>
    <row r="35143" ht="15" customHeight="1"/>
    <row r="35144" ht="15" customHeight="1"/>
    <row r="35145" ht="15" customHeight="1"/>
    <row r="35146" ht="15" customHeight="1"/>
    <row r="35147" ht="15" customHeight="1"/>
    <row r="35148" ht="15" customHeight="1"/>
    <row r="35149" ht="15" customHeight="1"/>
    <row r="35150" ht="15" customHeight="1"/>
    <row r="35151" ht="15" customHeight="1"/>
    <row r="35152" ht="15" customHeight="1"/>
    <row r="35153" ht="15" customHeight="1"/>
    <row r="35154" ht="15" customHeight="1"/>
    <row r="35155" ht="15" customHeight="1"/>
    <row r="35156" ht="15" customHeight="1"/>
    <row r="35157" ht="15" customHeight="1"/>
    <row r="35158" ht="15" customHeight="1"/>
    <row r="35159" ht="15" customHeight="1"/>
    <row r="35160" ht="15" customHeight="1"/>
    <row r="35161" ht="15" customHeight="1"/>
    <row r="35162" ht="15" customHeight="1"/>
    <row r="35163" ht="15" customHeight="1"/>
    <row r="35164" ht="15" customHeight="1"/>
    <row r="35165" ht="15" customHeight="1"/>
    <row r="35166" ht="15" customHeight="1"/>
    <row r="35167" ht="15" customHeight="1"/>
    <row r="35168" ht="15" customHeight="1"/>
    <row r="35169" ht="15" customHeight="1"/>
    <row r="35170" ht="15" customHeight="1"/>
    <row r="35171" ht="15" customHeight="1"/>
    <row r="35172" ht="15" customHeight="1"/>
    <row r="35173" ht="15" customHeight="1"/>
    <row r="35174" ht="15" customHeight="1"/>
    <row r="35175" ht="15" customHeight="1"/>
    <row r="35176" ht="15" customHeight="1"/>
    <row r="35177" ht="15" customHeight="1"/>
    <row r="35178" ht="15" customHeight="1"/>
    <row r="35179" ht="15" customHeight="1"/>
    <row r="35180" ht="15" customHeight="1"/>
    <row r="35181" ht="15" customHeight="1"/>
    <row r="35182" ht="15" customHeight="1"/>
    <row r="35183" ht="15" customHeight="1"/>
    <row r="35184" ht="15" customHeight="1"/>
    <row r="35185" ht="15" customHeight="1"/>
    <row r="35186" ht="15" customHeight="1"/>
    <row r="35187" ht="15" customHeight="1"/>
    <row r="35188" ht="15" customHeight="1"/>
    <row r="35189" ht="15" customHeight="1"/>
    <row r="35190" ht="15" customHeight="1"/>
    <row r="35191" ht="15" customHeight="1"/>
    <row r="35192" ht="15" customHeight="1"/>
    <row r="35193" ht="15" customHeight="1"/>
    <row r="35194" ht="15" customHeight="1"/>
    <row r="35195" ht="15" customHeight="1"/>
    <row r="35196" ht="15" customHeight="1"/>
    <row r="35197" ht="15" customHeight="1"/>
    <row r="35198" ht="15" customHeight="1"/>
    <row r="35199" ht="15" customHeight="1"/>
    <row r="35200" ht="15" customHeight="1"/>
    <row r="35201" ht="15" customHeight="1"/>
    <row r="35202" ht="15" customHeight="1"/>
    <row r="35203" ht="15" customHeight="1"/>
    <row r="35204" ht="15" customHeight="1"/>
    <row r="35205" ht="15" customHeight="1"/>
    <row r="35206" ht="15" customHeight="1"/>
    <row r="35207" ht="15" customHeight="1"/>
    <row r="35208" ht="15" customHeight="1"/>
    <row r="35209" ht="15" customHeight="1"/>
    <row r="35210" ht="15" customHeight="1"/>
    <row r="35211" ht="15" customHeight="1"/>
    <row r="35212" ht="15" customHeight="1"/>
    <row r="35213" ht="15" customHeight="1"/>
    <row r="35214" ht="15" customHeight="1"/>
    <row r="35215" ht="15" customHeight="1"/>
    <row r="35216" ht="15" customHeight="1"/>
    <row r="35217" ht="15" customHeight="1"/>
    <row r="35218" ht="15" customHeight="1"/>
    <row r="35219" ht="15" customHeight="1"/>
    <row r="35220" ht="15" customHeight="1"/>
    <row r="35221" ht="15" customHeight="1"/>
    <row r="35222" ht="15" customHeight="1"/>
    <row r="35223" ht="15" customHeight="1"/>
    <row r="35224" ht="15" customHeight="1"/>
    <row r="35225" ht="15" customHeight="1"/>
    <row r="35226" ht="15" customHeight="1"/>
    <row r="35227" ht="15" customHeight="1"/>
    <row r="35228" ht="15" customHeight="1"/>
    <row r="35229" ht="15" customHeight="1"/>
    <row r="35230" ht="15" customHeight="1"/>
    <row r="35231" ht="15" customHeight="1"/>
    <row r="35232" ht="15" customHeight="1"/>
    <row r="35233" ht="15" customHeight="1"/>
    <row r="35234" ht="15" customHeight="1"/>
    <row r="35235" ht="15" customHeight="1"/>
    <row r="35236" ht="15" customHeight="1"/>
    <row r="35237" ht="15" customHeight="1"/>
    <row r="35238" ht="15" customHeight="1"/>
    <row r="35239" ht="15" customHeight="1"/>
    <row r="35240" ht="15" customHeight="1"/>
    <row r="35241" ht="15" customHeight="1"/>
    <row r="35242" ht="15" customHeight="1"/>
    <row r="35243" ht="15" customHeight="1"/>
    <row r="35244" ht="15" customHeight="1"/>
    <row r="35245" ht="15" customHeight="1"/>
    <row r="35246" ht="15" customHeight="1"/>
    <row r="35247" ht="15" customHeight="1"/>
    <row r="35248" ht="15" customHeight="1"/>
    <row r="35249" ht="15" customHeight="1"/>
    <row r="35250" ht="15" customHeight="1"/>
    <row r="35251" ht="15" customHeight="1"/>
    <row r="35252" ht="15" customHeight="1"/>
    <row r="35253" ht="15" customHeight="1"/>
    <row r="35254" ht="15" customHeight="1"/>
    <row r="35255" ht="15" customHeight="1"/>
    <row r="35256" ht="15" customHeight="1"/>
    <row r="35257" ht="15" customHeight="1"/>
    <row r="35258" ht="15" customHeight="1"/>
    <row r="35259" ht="15" customHeight="1"/>
    <row r="35260" ht="15" customHeight="1"/>
    <row r="35261" ht="15" customHeight="1"/>
    <row r="35262" ht="15" customHeight="1"/>
    <row r="35263" ht="15" customHeight="1"/>
    <row r="35264" ht="15" customHeight="1"/>
    <row r="35265" ht="15" customHeight="1"/>
    <row r="35266" ht="15" customHeight="1"/>
    <row r="35267" ht="15" customHeight="1"/>
    <row r="35268" ht="15" customHeight="1"/>
    <row r="35269" ht="15" customHeight="1"/>
    <row r="35270" ht="15" customHeight="1"/>
    <row r="35271" ht="15" customHeight="1"/>
    <row r="35272" ht="15" customHeight="1"/>
    <row r="35273" ht="15" customHeight="1"/>
    <row r="35274" ht="15" customHeight="1"/>
    <row r="35275" ht="15" customHeight="1"/>
    <row r="35276" ht="15" customHeight="1"/>
    <row r="35277" ht="15" customHeight="1"/>
    <row r="35278" ht="15" customHeight="1"/>
    <row r="35279" ht="15" customHeight="1"/>
    <row r="35280" ht="15" customHeight="1"/>
    <row r="35281" ht="15" customHeight="1"/>
    <row r="35282" ht="15" customHeight="1"/>
    <row r="35283" ht="15" customHeight="1"/>
    <row r="35284" ht="15" customHeight="1"/>
    <row r="35285" ht="15" customHeight="1"/>
    <row r="35286" ht="15" customHeight="1"/>
    <row r="35287" ht="15" customHeight="1"/>
    <row r="35288" ht="15" customHeight="1"/>
    <row r="35289" ht="15" customHeight="1"/>
    <row r="35290" ht="15" customHeight="1"/>
    <row r="35291" ht="15" customHeight="1"/>
    <row r="35292" ht="15" customHeight="1"/>
    <row r="35293" ht="15" customHeight="1"/>
    <row r="35294" ht="15" customHeight="1"/>
    <row r="35295" ht="15" customHeight="1"/>
    <row r="35296" ht="15" customHeight="1"/>
    <row r="35297" ht="15" customHeight="1"/>
    <row r="35298" ht="15" customHeight="1"/>
    <row r="35299" ht="15" customHeight="1"/>
    <row r="35300" ht="15" customHeight="1"/>
    <row r="35301" ht="15" customHeight="1"/>
    <row r="35302" ht="15" customHeight="1"/>
    <row r="35303" ht="15" customHeight="1"/>
    <row r="35304" ht="15" customHeight="1"/>
    <row r="35305" ht="15" customHeight="1"/>
    <row r="35306" ht="15" customHeight="1"/>
    <row r="35307" ht="15" customHeight="1"/>
    <row r="35308" ht="15" customHeight="1"/>
    <row r="35309" ht="15" customHeight="1"/>
    <row r="35310" ht="15" customHeight="1"/>
    <row r="35311" ht="15" customHeight="1"/>
    <row r="35312" ht="15" customHeight="1"/>
    <row r="35313" ht="15" customHeight="1"/>
    <row r="35314" ht="15" customHeight="1"/>
    <row r="35315" ht="15" customHeight="1"/>
    <row r="35316" ht="15" customHeight="1"/>
    <row r="35317" ht="15" customHeight="1"/>
    <row r="35318" ht="15" customHeight="1"/>
    <row r="35319" ht="15" customHeight="1"/>
    <row r="35320" ht="15" customHeight="1"/>
    <row r="35321" ht="15" customHeight="1"/>
    <row r="35322" ht="15" customHeight="1"/>
    <row r="35323" ht="15" customHeight="1"/>
    <row r="35324" ht="15" customHeight="1"/>
    <row r="35325" ht="15" customHeight="1"/>
    <row r="35326" ht="15" customHeight="1"/>
    <row r="35327" ht="15" customHeight="1"/>
    <row r="35328" ht="15" customHeight="1"/>
    <row r="35329" ht="15" customHeight="1"/>
    <row r="35330" ht="15" customHeight="1"/>
    <row r="35331" ht="15" customHeight="1"/>
    <row r="35332" ht="15" customHeight="1"/>
    <row r="35333" ht="15" customHeight="1"/>
    <row r="35334" ht="15" customHeight="1"/>
    <row r="35335" ht="15" customHeight="1"/>
    <row r="35336" ht="15" customHeight="1"/>
    <row r="35337" ht="15" customHeight="1"/>
    <row r="35338" ht="15" customHeight="1"/>
    <row r="35339" ht="15" customHeight="1"/>
    <row r="35340" ht="15" customHeight="1"/>
    <row r="35341" ht="15" customHeight="1"/>
    <row r="35342" ht="15" customHeight="1"/>
    <row r="35343" ht="15" customHeight="1"/>
    <row r="35344" ht="15" customHeight="1"/>
    <row r="35345" ht="15" customHeight="1"/>
    <row r="35346" ht="15" customHeight="1"/>
    <row r="35347" ht="15" customHeight="1"/>
    <row r="35348" ht="15" customHeight="1"/>
    <row r="35349" ht="15" customHeight="1"/>
    <row r="35350" ht="15" customHeight="1"/>
    <row r="35351" ht="15" customHeight="1"/>
    <row r="35352" ht="15" customHeight="1"/>
    <row r="35353" ht="15" customHeight="1"/>
    <row r="35354" ht="15" customHeight="1"/>
    <row r="35355" ht="15" customHeight="1"/>
    <row r="35356" ht="15" customHeight="1"/>
    <row r="35357" ht="15" customHeight="1"/>
    <row r="35358" ht="15" customHeight="1"/>
    <row r="35359" ht="15" customHeight="1"/>
    <row r="35360" ht="15" customHeight="1"/>
    <row r="35361" ht="15" customHeight="1"/>
    <row r="35362" ht="15" customHeight="1"/>
    <row r="35363" ht="15" customHeight="1"/>
    <row r="35364" ht="15" customHeight="1"/>
    <row r="35365" ht="15" customHeight="1"/>
    <row r="35366" ht="15" customHeight="1"/>
    <row r="35367" ht="15" customHeight="1"/>
    <row r="35368" ht="15" customHeight="1"/>
    <row r="35369" ht="15" customHeight="1"/>
    <row r="35370" ht="15" customHeight="1"/>
    <row r="35371" ht="15" customHeight="1"/>
    <row r="35372" ht="15" customHeight="1"/>
    <row r="35373" ht="15" customHeight="1"/>
    <row r="35374" ht="15" customHeight="1"/>
    <row r="35375" ht="15" customHeight="1"/>
    <row r="35376" ht="15" customHeight="1"/>
    <row r="35377" ht="15" customHeight="1"/>
    <row r="35378" ht="15" customHeight="1"/>
    <row r="35379" ht="15" customHeight="1"/>
    <row r="35380" ht="15" customHeight="1"/>
    <row r="35381" ht="15" customHeight="1"/>
    <row r="35382" ht="15" customHeight="1"/>
    <row r="35383" ht="15" customHeight="1"/>
    <row r="35384" ht="15" customHeight="1"/>
    <row r="35385" ht="15" customHeight="1"/>
    <row r="35386" ht="15" customHeight="1"/>
    <row r="35387" ht="15" customHeight="1"/>
    <row r="35388" ht="15" customHeight="1"/>
    <row r="35389" ht="15" customHeight="1"/>
    <row r="35390" ht="15" customHeight="1"/>
    <row r="35391" ht="15" customHeight="1"/>
    <row r="35392" ht="15" customHeight="1"/>
    <row r="35393" ht="15" customHeight="1"/>
    <row r="35394" ht="15" customHeight="1"/>
    <row r="35395" ht="15" customHeight="1"/>
    <row r="35396" ht="15" customHeight="1"/>
    <row r="35397" ht="15" customHeight="1"/>
    <row r="35398" ht="15" customHeight="1"/>
    <row r="35399" ht="15" customHeight="1"/>
    <row r="35400" ht="15" customHeight="1"/>
    <row r="35401" ht="15" customHeight="1"/>
    <row r="35402" ht="15" customHeight="1"/>
    <row r="35403" ht="15" customHeight="1"/>
    <row r="35404" ht="15" customHeight="1"/>
    <row r="35405" ht="15" customHeight="1"/>
    <row r="35406" ht="15" customHeight="1"/>
    <row r="35407" ht="15" customHeight="1"/>
    <row r="35408" ht="15" customHeight="1"/>
    <row r="35409" ht="15" customHeight="1"/>
    <row r="35410" ht="15" customHeight="1"/>
    <row r="35411" ht="15" customHeight="1"/>
    <row r="35412" ht="15" customHeight="1"/>
    <row r="35413" ht="15" customHeight="1"/>
    <row r="35414" ht="15" customHeight="1"/>
    <row r="35415" ht="15" customHeight="1"/>
    <row r="35416" ht="15" customHeight="1"/>
    <row r="35417" ht="15" customHeight="1"/>
    <row r="35418" ht="15" customHeight="1"/>
    <row r="35419" ht="15" customHeight="1"/>
    <row r="35420" ht="15" customHeight="1"/>
    <row r="35421" ht="15" customHeight="1"/>
    <row r="35422" ht="15" customHeight="1"/>
    <row r="35423" ht="15" customHeight="1"/>
    <row r="35424" ht="15" customHeight="1"/>
    <row r="35425" ht="15" customHeight="1"/>
    <row r="35426" ht="15" customHeight="1"/>
    <row r="35427" ht="15" customHeight="1"/>
    <row r="35428" ht="15" customHeight="1"/>
    <row r="35429" ht="15" customHeight="1"/>
    <row r="35430" ht="15" customHeight="1"/>
    <row r="35431" ht="15" customHeight="1"/>
    <row r="35432" ht="15" customHeight="1"/>
    <row r="35433" ht="15" customHeight="1"/>
    <row r="35434" ht="15" customHeight="1"/>
    <row r="35435" ht="15" customHeight="1"/>
    <row r="35436" ht="15" customHeight="1"/>
    <row r="35437" ht="15" customHeight="1"/>
    <row r="35438" ht="15" customHeight="1"/>
    <row r="35439" ht="15" customHeight="1"/>
    <row r="35440" ht="15" customHeight="1"/>
    <row r="35441" ht="15" customHeight="1"/>
    <row r="35442" ht="15" customHeight="1"/>
    <row r="35443" ht="15" customHeight="1"/>
    <row r="35444" ht="15" customHeight="1"/>
    <row r="35445" ht="15" customHeight="1"/>
    <row r="35446" ht="15" customHeight="1"/>
    <row r="35447" ht="15" customHeight="1"/>
    <row r="35448" ht="15" customHeight="1"/>
    <row r="35449" ht="15" customHeight="1"/>
    <row r="35450" ht="15" customHeight="1"/>
    <row r="35451" ht="15" customHeight="1"/>
    <row r="35452" ht="15" customHeight="1"/>
    <row r="35453" ht="15" customHeight="1"/>
    <row r="35454" ht="15" customHeight="1"/>
    <row r="35455" ht="15" customHeight="1"/>
    <row r="35456" ht="15" customHeight="1"/>
    <row r="35457" ht="15" customHeight="1"/>
    <row r="35458" ht="15" customHeight="1"/>
    <row r="35459" ht="15" customHeight="1"/>
    <row r="35460" ht="15" customHeight="1"/>
    <row r="35461" ht="15" customHeight="1"/>
    <row r="35462" ht="15" customHeight="1"/>
    <row r="35463" ht="15" customHeight="1"/>
    <row r="35464" ht="15" customHeight="1"/>
    <row r="35465" ht="15" customHeight="1"/>
    <row r="35466" ht="15" customHeight="1"/>
    <row r="35467" ht="15" customHeight="1"/>
    <row r="35468" ht="15" customHeight="1"/>
    <row r="35469" ht="15" customHeight="1"/>
    <row r="35470" ht="15" customHeight="1"/>
    <row r="35471" ht="15" customHeight="1"/>
    <row r="35472" ht="15" customHeight="1"/>
    <row r="35473" ht="15" customHeight="1"/>
    <row r="35474" ht="15" customHeight="1"/>
    <row r="35475" ht="15" customHeight="1"/>
    <row r="35476" ht="15" customHeight="1"/>
    <row r="35477" ht="15" customHeight="1"/>
    <row r="35478" ht="15" customHeight="1"/>
    <row r="35479" ht="15" customHeight="1"/>
    <row r="35480" ht="15" customHeight="1"/>
    <row r="35481" ht="15" customHeight="1"/>
    <row r="35482" ht="15" customHeight="1"/>
    <row r="35483" ht="15" customHeight="1"/>
    <row r="35484" ht="15" customHeight="1"/>
    <row r="35485" ht="15" customHeight="1"/>
    <row r="35486" ht="15" customHeight="1"/>
    <row r="35487" ht="15" customHeight="1"/>
    <row r="35488" ht="15" customHeight="1"/>
    <row r="35489" ht="15" customHeight="1"/>
    <row r="35490" ht="15" customHeight="1"/>
    <row r="35491" ht="15" customHeight="1"/>
    <row r="35492" ht="15" customHeight="1"/>
    <row r="35493" ht="15" customHeight="1"/>
    <row r="35494" ht="15" customHeight="1"/>
    <row r="35495" ht="15" customHeight="1"/>
    <row r="35496" ht="15" customHeight="1"/>
    <row r="35497" ht="15" customHeight="1"/>
    <row r="35498" ht="15" customHeight="1"/>
    <row r="35499" ht="15" customHeight="1"/>
    <row r="35500" ht="15" customHeight="1"/>
    <row r="35501" ht="15" customHeight="1"/>
    <row r="35502" ht="15" customHeight="1"/>
    <row r="35503" ht="15" customHeight="1"/>
    <row r="35504" ht="15" customHeight="1"/>
    <row r="35505" ht="15" customHeight="1"/>
    <row r="35506" ht="15" customHeight="1"/>
    <row r="35507" ht="15" customHeight="1"/>
    <row r="35508" ht="15" customHeight="1"/>
    <row r="35509" ht="15" customHeight="1"/>
    <row r="35510" ht="15" customHeight="1"/>
    <row r="35511" ht="15" customHeight="1"/>
    <row r="35512" ht="15" customHeight="1"/>
    <row r="35513" ht="15" customHeight="1"/>
    <row r="35514" ht="15" customHeight="1"/>
    <row r="35515" ht="15" customHeight="1"/>
    <row r="35516" ht="15" customHeight="1"/>
    <row r="35517" ht="15" customHeight="1"/>
    <row r="35518" ht="15" customHeight="1"/>
    <row r="35519" ht="15" customHeight="1"/>
    <row r="35520" ht="15" customHeight="1"/>
    <row r="35521" ht="15" customHeight="1"/>
    <row r="35522" ht="15" customHeight="1"/>
    <row r="35523" ht="15" customHeight="1"/>
    <row r="35524" ht="15" customHeight="1"/>
    <row r="35525" ht="15" customHeight="1"/>
    <row r="35526" ht="15" customHeight="1"/>
    <row r="35527" ht="15" customHeight="1"/>
    <row r="35528" ht="15" customHeight="1"/>
    <row r="35529" ht="15" customHeight="1"/>
    <row r="35530" ht="15" customHeight="1"/>
    <row r="35531" ht="15" customHeight="1"/>
    <row r="35532" ht="15" customHeight="1"/>
    <row r="35533" ht="15" customHeight="1"/>
    <row r="35534" ht="15" customHeight="1"/>
    <row r="35535" ht="15" customHeight="1"/>
    <row r="35536" ht="15" customHeight="1"/>
    <row r="35537" ht="15" customHeight="1"/>
    <row r="35538" ht="15" customHeight="1"/>
    <row r="35539" ht="15" customHeight="1"/>
    <row r="35540" ht="15" customHeight="1"/>
    <row r="35541" ht="15" customHeight="1"/>
    <row r="35542" ht="15" customHeight="1"/>
    <row r="35543" ht="15" customHeight="1"/>
    <row r="35544" ht="15" customHeight="1"/>
    <row r="35545" ht="15" customHeight="1"/>
    <row r="35546" ht="15" customHeight="1"/>
    <row r="35547" ht="15" customHeight="1"/>
    <row r="35548" ht="15" customHeight="1"/>
    <row r="35549" ht="15" customHeight="1"/>
    <row r="35550" ht="15" customHeight="1"/>
    <row r="35551" ht="15" customHeight="1"/>
    <row r="35552" ht="15" customHeight="1"/>
    <row r="35553" ht="15" customHeight="1"/>
    <row r="35554" ht="15" customHeight="1"/>
    <row r="35555" ht="15" customHeight="1"/>
    <row r="35556" ht="15" customHeight="1"/>
    <row r="35557" ht="15" customHeight="1"/>
    <row r="35558" ht="15" customHeight="1"/>
    <row r="35559" ht="15" customHeight="1"/>
    <row r="35560" ht="15" customHeight="1"/>
    <row r="35561" ht="15" customHeight="1"/>
    <row r="35562" ht="15" customHeight="1"/>
    <row r="35563" ht="15" customHeight="1"/>
    <row r="35564" ht="15" customHeight="1"/>
    <row r="35565" ht="15" customHeight="1"/>
    <row r="35566" ht="15" customHeight="1"/>
    <row r="35567" ht="15" customHeight="1"/>
    <row r="35568" ht="15" customHeight="1"/>
    <row r="35569" ht="15" customHeight="1"/>
    <row r="35570" ht="15" customHeight="1"/>
    <row r="35571" ht="15" customHeight="1"/>
    <row r="35572" ht="15" customHeight="1"/>
    <row r="35573" ht="15" customHeight="1"/>
    <row r="35574" ht="15" customHeight="1"/>
    <row r="35575" ht="15" customHeight="1"/>
    <row r="35576" ht="15" customHeight="1"/>
    <row r="35577" ht="15" customHeight="1"/>
    <row r="35578" ht="15" customHeight="1"/>
    <row r="35579" ht="15" customHeight="1"/>
    <row r="35580" ht="15" customHeight="1"/>
    <row r="35581" ht="15" customHeight="1"/>
    <row r="35582" ht="15" customHeight="1"/>
    <row r="35583" ht="15" customHeight="1"/>
    <row r="35584" ht="15" customHeight="1"/>
    <row r="35585" ht="15" customHeight="1"/>
    <row r="35586" ht="15" customHeight="1"/>
    <row r="35587" ht="15" customHeight="1"/>
    <row r="35588" ht="15" customHeight="1"/>
    <row r="35589" ht="15" customHeight="1"/>
    <row r="35590" ht="15" customHeight="1"/>
    <row r="35591" ht="15" customHeight="1"/>
    <row r="35592" ht="15" customHeight="1"/>
    <row r="35593" ht="15" customHeight="1"/>
    <row r="35594" ht="15" customHeight="1"/>
    <row r="35595" ht="15" customHeight="1"/>
    <row r="35596" ht="15" customHeight="1"/>
    <row r="35597" ht="15" customHeight="1"/>
    <row r="35598" ht="15" customHeight="1"/>
    <row r="35599" ht="15" customHeight="1"/>
    <row r="35600" ht="15" customHeight="1"/>
    <row r="35601" ht="15" customHeight="1"/>
    <row r="35602" ht="15" customHeight="1"/>
    <row r="35603" ht="15" customHeight="1"/>
    <row r="35604" ht="15" customHeight="1"/>
    <row r="35605" ht="15" customHeight="1"/>
    <row r="35606" ht="15" customHeight="1"/>
    <row r="35607" ht="15" customHeight="1"/>
    <row r="35608" ht="15" customHeight="1"/>
    <row r="35609" ht="15" customHeight="1"/>
    <row r="35610" ht="15" customHeight="1"/>
    <row r="35611" ht="15" customHeight="1"/>
    <row r="35612" ht="15" customHeight="1"/>
    <row r="35613" ht="15" customHeight="1"/>
    <row r="35614" ht="15" customHeight="1"/>
    <row r="35615" ht="15" customHeight="1"/>
    <row r="35616" ht="15" customHeight="1"/>
    <row r="35617" ht="15" customHeight="1"/>
    <row r="35618" ht="15" customHeight="1"/>
    <row r="35619" ht="15" customHeight="1"/>
    <row r="35620" ht="15" customHeight="1"/>
    <row r="35621" ht="15" customHeight="1"/>
    <row r="35622" ht="15" customHeight="1"/>
    <row r="35623" ht="15" customHeight="1"/>
    <row r="35624" ht="15" customHeight="1"/>
    <row r="35625" ht="15" customHeight="1"/>
    <row r="35626" ht="15" customHeight="1"/>
    <row r="35627" ht="15" customHeight="1"/>
    <row r="35628" ht="15" customHeight="1"/>
    <row r="35629" ht="15" customHeight="1"/>
    <row r="35630" ht="15" customHeight="1"/>
    <row r="35631" ht="15" customHeight="1"/>
    <row r="35632" ht="15" customHeight="1"/>
    <row r="35633" ht="15" customHeight="1"/>
    <row r="35634" ht="15" customHeight="1"/>
    <row r="35635" ht="15" customHeight="1"/>
    <row r="35636" ht="15" customHeight="1"/>
    <row r="35637" ht="15" customHeight="1"/>
    <row r="35638" ht="15" customHeight="1"/>
    <row r="35639" ht="15" customHeight="1"/>
    <row r="35640" ht="15" customHeight="1"/>
    <row r="35641" ht="15" customHeight="1"/>
    <row r="35642" ht="15" customHeight="1"/>
    <row r="35643" ht="15" customHeight="1"/>
    <row r="35644" ht="15" customHeight="1"/>
    <row r="35645" ht="15" customHeight="1"/>
    <row r="35646" ht="15" customHeight="1"/>
    <row r="35647" ht="15" customHeight="1"/>
    <row r="35648" ht="15" customHeight="1"/>
    <row r="35649" ht="15" customHeight="1"/>
    <row r="35650" ht="15" customHeight="1"/>
    <row r="35651" ht="15" customHeight="1"/>
    <row r="35652" ht="15" customHeight="1"/>
    <row r="35653" ht="15" customHeight="1"/>
    <row r="35654" ht="15" customHeight="1"/>
    <row r="35655" ht="15" customHeight="1"/>
    <row r="35656" ht="15" customHeight="1"/>
    <row r="35657" ht="15" customHeight="1"/>
    <row r="35658" ht="15" customHeight="1"/>
    <row r="35659" ht="15" customHeight="1"/>
    <row r="35660" ht="15" customHeight="1"/>
    <row r="35661" ht="15" customHeight="1"/>
    <row r="35662" ht="15" customHeight="1"/>
    <row r="35663" ht="15" customHeight="1"/>
    <row r="35664" ht="15" customHeight="1"/>
    <row r="35665" ht="15" customHeight="1"/>
    <row r="35666" ht="15" customHeight="1"/>
    <row r="35667" ht="15" customHeight="1"/>
    <row r="35668" ht="15" customHeight="1"/>
    <row r="35669" ht="15" customHeight="1"/>
    <row r="35670" ht="15" customHeight="1"/>
    <row r="35671" ht="15" customHeight="1"/>
    <row r="35672" ht="15" customHeight="1"/>
    <row r="35673" ht="15" customHeight="1"/>
    <row r="35674" ht="15" customHeight="1"/>
    <row r="35675" ht="15" customHeight="1"/>
    <row r="35676" ht="15" customHeight="1"/>
    <row r="35677" ht="15" customHeight="1"/>
    <row r="35678" ht="15" customHeight="1"/>
    <row r="35679" ht="15" customHeight="1"/>
    <row r="35680" ht="15" customHeight="1"/>
    <row r="35681" ht="15" customHeight="1"/>
    <row r="35682" ht="15" customHeight="1"/>
    <row r="35683" ht="15" customHeight="1"/>
    <row r="35684" ht="15" customHeight="1"/>
    <row r="35685" ht="15" customHeight="1"/>
    <row r="35686" ht="15" customHeight="1"/>
    <row r="35687" ht="15" customHeight="1"/>
    <row r="35688" ht="15" customHeight="1"/>
    <row r="35689" ht="15" customHeight="1"/>
    <row r="35690" ht="15" customHeight="1"/>
    <row r="35691" ht="15" customHeight="1"/>
    <row r="35692" ht="15" customHeight="1"/>
    <row r="35693" ht="15" customHeight="1"/>
    <row r="35694" ht="15" customHeight="1"/>
    <row r="35695" ht="15" customHeight="1"/>
    <row r="35696" ht="15" customHeight="1"/>
    <row r="35697" ht="15" customHeight="1"/>
    <row r="35698" ht="15" customHeight="1"/>
    <row r="35699" ht="15" customHeight="1"/>
    <row r="35700" ht="15" customHeight="1"/>
    <row r="35701" ht="15" customHeight="1"/>
    <row r="35702" ht="15" customHeight="1"/>
    <row r="35703" ht="15" customHeight="1"/>
    <row r="35704" ht="15" customHeight="1"/>
    <row r="35705" ht="15" customHeight="1"/>
    <row r="35706" ht="15" customHeight="1"/>
    <row r="35707" ht="15" customHeight="1"/>
    <row r="35708" ht="15" customHeight="1"/>
    <row r="35709" ht="15" customHeight="1"/>
    <row r="35710" ht="15" customHeight="1"/>
    <row r="35711" ht="15" customHeight="1"/>
    <row r="35712" ht="15" customHeight="1"/>
    <row r="35713" ht="15" customHeight="1"/>
    <row r="35714" ht="15" customHeight="1"/>
    <row r="35715" ht="15" customHeight="1"/>
    <row r="35716" ht="15" customHeight="1"/>
    <row r="35717" ht="15" customHeight="1"/>
    <row r="35718" ht="15" customHeight="1"/>
    <row r="35719" ht="15" customHeight="1"/>
    <row r="35720" ht="15" customHeight="1"/>
    <row r="35721" ht="15" customHeight="1"/>
    <row r="35722" ht="15" customHeight="1"/>
    <row r="35723" ht="15" customHeight="1"/>
    <row r="35724" ht="15" customHeight="1"/>
    <row r="35725" ht="15" customHeight="1"/>
    <row r="35726" ht="15" customHeight="1"/>
    <row r="35727" ht="15" customHeight="1"/>
    <row r="35728" ht="15" customHeight="1"/>
    <row r="35729" ht="15" customHeight="1"/>
    <row r="35730" ht="15" customHeight="1"/>
    <row r="35731" ht="15" customHeight="1"/>
    <row r="35732" ht="15" customHeight="1"/>
    <row r="35733" ht="15" customHeight="1"/>
    <row r="35734" ht="15" customHeight="1"/>
    <row r="35735" ht="15" customHeight="1"/>
    <row r="35736" ht="15" customHeight="1"/>
    <row r="35737" ht="15" customHeight="1"/>
    <row r="35738" ht="15" customHeight="1"/>
    <row r="35739" ht="15" customHeight="1"/>
    <row r="35740" ht="15" customHeight="1"/>
    <row r="35741" ht="15" customHeight="1"/>
    <row r="35742" ht="15" customHeight="1"/>
    <row r="35743" ht="15" customHeight="1"/>
    <row r="35744" ht="15" customHeight="1"/>
    <row r="35745" ht="15" customHeight="1"/>
    <row r="35746" ht="15" customHeight="1"/>
    <row r="35747" ht="15" customHeight="1"/>
    <row r="35748" ht="15" customHeight="1"/>
    <row r="35749" ht="15" customHeight="1"/>
    <row r="35750" ht="15" customHeight="1"/>
    <row r="35751" ht="15" customHeight="1"/>
    <row r="35752" ht="15" customHeight="1"/>
    <row r="35753" ht="15" customHeight="1"/>
    <row r="35754" ht="15" customHeight="1"/>
    <row r="35755" ht="15" customHeight="1"/>
    <row r="35756" ht="15" customHeight="1"/>
    <row r="35757" ht="15" customHeight="1"/>
    <row r="35758" ht="15" customHeight="1"/>
    <row r="35759" ht="15" customHeight="1"/>
    <row r="35760" ht="15" customHeight="1"/>
    <row r="35761" ht="15" customHeight="1"/>
    <row r="35762" ht="15" customHeight="1"/>
    <row r="35763" ht="15" customHeight="1"/>
    <row r="35764" ht="15" customHeight="1"/>
    <row r="35765" ht="15" customHeight="1"/>
    <row r="35766" ht="15" customHeight="1"/>
    <row r="35767" ht="15" customHeight="1"/>
    <row r="35768" ht="15" customHeight="1"/>
    <row r="35769" ht="15" customHeight="1"/>
    <row r="35770" ht="15" customHeight="1"/>
    <row r="35771" ht="15" customHeight="1"/>
    <row r="35772" ht="15" customHeight="1"/>
    <row r="35773" ht="15" customHeight="1"/>
    <row r="35774" ht="15" customHeight="1"/>
    <row r="35775" ht="15" customHeight="1"/>
    <row r="35776" ht="15" customHeight="1"/>
    <row r="35777" ht="15" customHeight="1"/>
    <row r="35778" ht="15" customHeight="1"/>
    <row r="35779" ht="15" customHeight="1"/>
    <row r="35780" ht="15" customHeight="1"/>
    <row r="35781" ht="15" customHeight="1"/>
    <row r="35782" ht="15" customHeight="1"/>
    <row r="35783" ht="15" customHeight="1"/>
    <row r="35784" ht="15" customHeight="1"/>
    <row r="35785" ht="15" customHeight="1"/>
    <row r="35786" ht="15" customHeight="1"/>
    <row r="35787" ht="15" customHeight="1"/>
    <row r="35788" ht="15" customHeight="1"/>
    <row r="35789" ht="15" customHeight="1"/>
    <row r="35790" ht="15" customHeight="1"/>
    <row r="35791" ht="15" customHeight="1"/>
    <row r="35792" ht="15" customHeight="1"/>
    <row r="35793" ht="15" customHeight="1"/>
    <row r="35794" ht="15" customHeight="1"/>
    <row r="35795" ht="15" customHeight="1"/>
    <row r="35796" ht="15" customHeight="1"/>
    <row r="35797" ht="15" customHeight="1"/>
    <row r="35798" ht="15" customHeight="1"/>
    <row r="35799" ht="15" customHeight="1"/>
    <row r="35800" ht="15" customHeight="1"/>
    <row r="35801" ht="15" customHeight="1"/>
    <row r="35802" ht="15" customHeight="1"/>
    <row r="35803" ht="15" customHeight="1"/>
    <row r="35804" ht="15" customHeight="1"/>
    <row r="35805" ht="15" customHeight="1"/>
    <row r="35806" ht="15" customHeight="1"/>
    <row r="35807" ht="15" customHeight="1"/>
    <row r="35808" ht="15" customHeight="1"/>
    <row r="35809" ht="15" customHeight="1"/>
    <row r="35810" ht="15" customHeight="1"/>
    <row r="35811" ht="15" customHeight="1"/>
    <row r="35812" ht="15" customHeight="1"/>
    <row r="35813" ht="15" customHeight="1"/>
    <row r="35814" ht="15" customHeight="1"/>
    <row r="35815" ht="15" customHeight="1"/>
    <row r="35816" ht="15" customHeight="1"/>
    <row r="35817" ht="15" customHeight="1"/>
    <row r="35818" ht="15" customHeight="1"/>
    <row r="35819" ht="15" customHeight="1"/>
    <row r="35820" ht="15" customHeight="1"/>
    <row r="35821" ht="15" customHeight="1"/>
    <row r="35822" ht="15" customHeight="1"/>
    <row r="35823" ht="15" customHeight="1"/>
    <row r="35824" ht="15" customHeight="1"/>
    <row r="35825" ht="15" customHeight="1"/>
    <row r="35826" ht="15" customHeight="1"/>
    <row r="35827" ht="15" customHeight="1"/>
    <row r="35828" ht="15" customHeight="1"/>
    <row r="35829" ht="15" customHeight="1"/>
    <row r="35830" ht="15" customHeight="1"/>
    <row r="35831" ht="15" customHeight="1"/>
    <row r="35832" ht="15" customHeight="1"/>
    <row r="35833" ht="15" customHeight="1"/>
    <row r="35834" ht="15" customHeight="1"/>
    <row r="35835" ht="15" customHeight="1"/>
    <row r="35836" ht="15" customHeight="1"/>
    <row r="35837" ht="15" customHeight="1"/>
    <row r="35838" ht="15" customHeight="1"/>
    <row r="35839" ht="15" customHeight="1"/>
    <row r="35840" ht="15" customHeight="1"/>
    <row r="35841" ht="15" customHeight="1"/>
    <row r="35842" ht="15" customHeight="1"/>
    <row r="35843" ht="15" customHeight="1"/>
    <row r="35844" ht="15" customHeight="1"/>
    <row r="35845" ht="15" customHeight="1"/>
    <row r="35846" ht="15" customHeight="1"/>
    <row r="35847" ht="15" customHeight="1"/>
    <row r="35848" ht="15" customHeight="1"/>
    <row r="35849" ht="15" customHeight="1"/>
    <row r="35850" ht="15" customHeight="1"/>
    <row r="35851" ht="15" customHeight="1"/>
    <row r="35852" ht="15" customHeight="1"/>
    <row r="35853" ht="15" customHeight="1"/>
    <row r="35854" ht="15" customHeight="1"/>
    <row r="35855" ht="15" customHeight="1"/>
    <row r="35856" ht="15" customHeight="1"/>
    <row r="35857" ht="15" customHeight="1"/>
    <row r="35858" ht="15" customHeight="1"/>
    <row r="35859" ht="15" customHeight="1"/>
    <row r="35860" ht="15" customHeight="1"/>
    <row r="35861" ht="15" customHeight="1"/>
    <row r="35862" ht="15" customHeight="1"/>
    <row r="35863" ht="15" customHeight="1"/>
    <row r="35864" ht="15" customHeight="1"/>
    <row r="35865" ht="15" customHeight="1"/>
    <row r="35866" ht="15" customHeight="1"/>
    <row r="35867" ht="15" customHeight="1"/>
    <row r="35868" ht="15" customHeight="1"/>
    <row r="35869" ht="15" customHeight="1"/>
    <row r="35870" ht="15" customHeight="1"/>
    <row r="35871" ht="15" customHeight="1"/>
    <row r="35872" ht="15" customHeight="1"/>
    <row r="35873" ht="15" customHeight="1"/>
    <row r="35874" ht="15" customHeight="1"/>
    <row r="35875" ht="15" customHeight="1"/>
    <row r="35876" ht="15" customHeight="1"/>
    <row r="35877" ht="15" customHeight="1"/>
    <row r="35878" ht="15" customHeight="1"/>
    <row r="35879" ht="15" customHeight="1"/>
    <row r="35880" ht="15" customHeight="1"/>
    <row r="35881" ht="15" customHeight="1"/>
    <row r="35882" ht="15" customHeight="1"/>
    <row r="35883" ht="15" customHeight="1"/>
    <row r="35884" ht="15" customHeight="1"/>
    <row r="35885" ht="15" customHeight="1"/>
    <row r="35886" ht="15" customHeight="1"/>
    <row r="35887" ht="15" customHeight="1"/>
    <row r="35888" ht="15" customHeight="1"/>
    <row r="35889" ht="15" customHeight="1"/>
    <row r="35890" ht="15" customHeight="1"/>
    <row r="35891" ht="15" customHeight="1"/>
    <row r="35892" ht="15" customHeight="1"/>
    <row r="35893" ht="15" customHeight="1"/>
    <row r="35894" ht="15" customHeight="1"/>
    <row r="35895" ht="15" customHeight="1"/>
    <row r="35896" ht="15" customHeight="1"/>
    <row r="35897" ht="15" customHeight="1"/>
    <row r="35898" ht="15" customHeight="1"/>
    <row r="35899" ht="15" customHeight="1"/>
    <row r="35900" ht="15" customHeight="1"/>
    <row r="35901" ht="15" customHeight="1"/>
    <row r="35902" ht="15" customHeight="1"/>
    <row r="35903" ht="15" customHeight="1"/>
    <row r="35904" ht="15" customHeight="1"/>
    <row r="35905" ht="15" customHeight="1"/>
    <row r="35906" ht="15" customHeight="1"/>
    <row r="35907" ht="15" customHeight="1"/>
    <row r="35908" ht="15" customHeight="1"/>
    <row r="35909" ht="15" customHeight="1"/>
    <row r="35910" ht="15" customHeight="1"/>
    <row r="35911" ht="15" customHeight="1"/>
    <row r="35912" ht="15" customHeight="1"/>
    <row r="35913" ht="15" customHeight="1"/>
    <row r="35914" ht="15" customHeight="1"/>
    <row r="35915" ht="15" customHeight="1"/>
    <row r="35916" ht="15" customHeight="1"/>
    <row r="35917" ht="15" customHeight="1"/>
    <row r="35918" ht="15" customHeight="1"/>
    <row r="35919" ht="15" customHeight="1"/>
    <row r="35920" ht="15" customHeight="1"/>
    <row r="35921" ht="15" customHeight="1"/>
    <row r="35922" ht="15" customHeight="1"/>
    <row r="35923" ht="15" customHeight="1"/>
    <row r="35924" ht="15" customHeight="1"/>
    <row r="35925" ht="15" customHeight="1"/>
    <row r="35926" ht="15" customHeight="1"/>
    <row r="35927" ht="15" customHeight="1"/>
    <row r="35928" ht="15" customHeight="1"/>
    <row r="35929" ht="15" customHeight="1"/>
    <row r="35930" ht="15" customHeight="1"/>
    <row r="35931" ht="15" customHeight="1"/>
    <row r="35932" ht="15" customHeight="1"/>
    <row r="35933" ht="15" customHeight="1"/>
    <row r="35934" ht="15" customHeight="1"/>
    <row r="35935" ht="15" customHeight="1"/>
    <row r="35936" ht="15" customHeight="1"/>
    <row r="35937" ht="15" customHeight="1"/>
    <row r="35938" ht="15" customHeight="1"/>
    <row r="35939" ht="15" customHeight="1"/>
    <row r="35940" ht="15" customHeight="1"/>
    <row r="35941" ht="15" customHeight="1"/>
    <row r="35942" ht="15" customHeight="1"/>
    <row r="35943" ht="15" customHeight="1"/>
    <row r="35944" ht="15" customHeight="1"/>
    <row r="35945" ht="15" customHeight="1"/>
    <row r="35946" ht="15" customHeight="1"/>
    <row r="35947" ht="15" customHeight="1"/>
    <row r="35948" ht="15" customHeight="1"/>
    <row r="35949" ht="15" customHeight="1"/>
    <row r="35950" ht="15" customHeight="1"/>
    <row r="35951" ht="15" customHeight="1"/>
    <row r="35952" ht="15" customHeight="1"/>
    <row r="35953" ht="15" customHeight="1"/>
    <row r="35954" ht="15" customHeight="1"/>
    <row r="35955" ht="15" customHeight="1"/>
    <row r="35956" ht="15" customHeight="1"/>
    <row r="35957" ht="15" customHeight="1"/>
    <row r="35958" ht="15" customHeight="1"/>
    <row r="35959" ht="15" customHeight="1"/>
    <row r="35960" ht="15" customHeight="1"/>
    <row r="35961" ht="15" customHeight="1"/>
    <row r="35962" ht="15" customHeight="1"/>
    <row r="35963" ht="15" customHeight="1"/>
    <row r="35964" ht="15" customHeight="1"/>
    <row r="35965" ht="15" customHeight="1"/>
    <row r="35966" ht="15" customHeight="1"/>
    <row r="35967" ht="15" customHeight="1"/>
    <row r="35968" ht="15" customHeight="1"/>
    <row r="35969" ht="15" customHeight="1"/>
    <row r="35970" ht="15" customHeight="1"/>
    <row r="35971" ht="15" customHeight="1"/>
    <row r="35972" ht="15" customHeight="1"/>
    <row r="35973" ht="15" customHeight="1"/>
    <row r="35974" ht="15" customHeight="1"/>
    <row r="35975" ht="15" customHeight="1"/>
    <row r="35976" ht="15" customHeight="1"/>
    <row r="35977" ht="15" customHeight="1"/>
    <row r="35978" ht="15" customHeight="1"/>
    <row r="35979" ht="15" customHeight="1"/>
    <row r="35980" ht="15" customHeight="1"/>
    <row r="35981" ht="15" customHeight="1"/>
    <row r="35982" ht="15" customHeight="1"/>
    <row r="35983" ht="15" customHeight="1"/>
    <row r="35984" ht="15" customHeight="1"/>
    <row r="35985" ht="15" customHeight="1"/>
    <row r="35986" ht="15" customHeight="1"/>
    <row r="35987" ht="15" customHeight="1"/>
    <row r="35988" ht="15" customHeight="1"/>
    <row r="35989" ht="15" customHeight="1"/>
    <row r="35990" ht="15" customHeight="1"/>
    <row r="35991" ht="15" customHeight="1"/>
    <row r="35992" ht="15" customHeight="1"/>
    <row r="35993" ht="15" customHeight="1"/>
    <row r="35994" ht="15" customHeight="1"/>
    <row r="35995" ht="15" customHeight="1"/>
    <row r="35996" ht="15" customHeight="1"/>
    <row r="35997" ht="15" customHeight="1"/>
    <row r="35998" ht="15" customHeight="1"/>
    <row r="35999" ht="15" customHeight="1"/>
    <row r="36000" ht="15" customHeight="1"/>
    <row r="36001" ht="15" customHeight="1"/>
    <row r="36002" ht="15" customHeight="1"/>
    <row r="36003" ht="15" customHeight="1"/>
    <row r="36004" ht="15" customHeight="1"/>
    <row r="36005" ht="15" customHeight="1"/>
    <row r="36006" ht="15" customHeight="1"/>
    <row r="36007" ht="15" customHeight="1"/>
    <row r="36008" ht="15" customHeight="1"/>
    <row r="36009" ht="15" customHeight="1"/>
    <row r="36010" ht="15" customHeight="1"/>
    <row r="36011" ht="15" customHeight="1"/>
    <row r="36012" ht="15" customHeight="1"/>
    <row r="36013" ht="15" customHeight="1"/>
    <row r="36014" ht="15" customHeight="1"/>
    <row r="36015" ht="15" customHeight="1"/>
    <row r="36016" ht="15" customHeight="1"/>
    <row r="36017" ht="15" customHeight="1"/>
    <row r="36018" ht="15" customHeight="1"/>
    <row r="36019" ht="15" customHeight="1"/>
    <row r="36020" ht="15" customHeight="1"/>
    <row r="36021" ht="15" customHeight="1"/>
    <row r="36022" ht="15" customHeight="1"/>
    <row r="36023" ht="15" customHeight="1"/>
    <row r="36024" ht="15" customHeight="1"/>
    <row r="36025" ht="15" customHeight="1"/>
    <row r="36026" ht="15" customHeight="1"/>
    <row r="36027" ht="15" customHeight="1"/>
    <row r="36028" ht="15" customHeight="1"/>
    <row r="36029" ht="15" customHeight="1"/>
    <row r="36030" ht="15" customHeight="1"/>
    <row r="36031" ht="15" customHeight="1"/>
    <row r="36032" ht="15" customHeight="1"/>
    <row r="36033" ht="15" customHeight="1"/>
    <row r="36034" ht="15" customHeight="1"/>
    <row r="36035" ht="15" customHeight="1"/>
    <row r="36036" ht="15" customHeight="1"/>
    <row r="36037" ht="15" customHeight="1"/>
    <row r="36038" ht="15" customHeight="1"/>
    <row r="36039" ht="15" customHeight="1"/>
    <row r="36040" ht="15" customHeight="1"/>
    <row r="36041" ht="15" customHeight="1"/>
    <row r="36042" ht="15" customHeight="1"/>
    <row r="36043" ht="15" customHeight="1"/>
    <row r="36044" ht="15" customHeight="1"/>
    <row r="36045" ht="15" customHeight="1"/>
    <row r="36046" ht="15" customHeight="1"/>
    <row r="36047" ht="15" customHeight="1"/>
    <row r="36048" ht="15" customHeight="1"/>
    <row r="36049" ht="15" customHeight="1"/>
    <row r="36050" ht="15" customHeight="1"/>
    <row r="36051" ht="15" customHeight="1"/>
    <row r="36052" ht="15" customHeight="1"/>
    <row r="36053" ht="15" customHeight="1"/>
    <row r="36054" ht="15" customHeight="1"/>
    <row r="36055" ht="15" customHeight="1"/>
    <row r="36056" ht="15" customHeight="1"/>
    <row r="36057" ht="15" customHeight="1"/>
    <row r="36058" ht="15" customHeight="1"/>
    <row r="36059" ht="15" customHeight="1"/>
    <row r="36060" ht="15" customHeight="1"/>
    <row r="36061" ht="15" customHeight="1"/>
    <row r="36062" ht="15" customHeight="1"/>
    <row r="36063" ht="15" customHeight="1"/>
    <row r="36064" ht="15" customHeight="1"/>
    <row r="36065" ht="15" customHeight="1"/>
    <row r="36066" ht="15" customHeight="1"/>
    <row r="36067" ht="15" customHeight="1"/>
    <row r="36068" ht="15" customHeight="1"/>
    <row r="36069" ht="15" customHeight="1"/>
    <row r="36070" ht="15" customHeight="1"/>
    <row r="36071" ht="15" customHeight="1"/>
    <row r="36072" ht="15" customHeight="1"/>
    <row r="36073" ht="15" customHeight="1"/>
    <row r="36074" ht="15" customHeight="1"/>
    <row r="36075" ht="15" customHeight="1"/>
    <row r="36076" ht="15" customHeight="1"/>
    <row r="36077" ht="15" customHeight="1"/>
    <row r="36078" ht="15" customHeight="1"/>
    <row r="36079" ht="15" customHeight="1"/>
    <row r="36080" ht="15" customHeight="1"/>
    <row r="36081" ht="15" customHeight="1"/>
    <row r="36082" ht="15" customHeight="1"/>
    <row r="36083" ht="15" customHeight="1"/>
    <row r="36084" ht="15" customHeight="1"/>
    <row r="36085" ht="15" customHeight="1"/>
    <row r="36086" ht="15" customHeight="1"/>
    <row r="36087" ht="15" customHeight="1"/>
    <row r="36088" ht="15" customHeight="1"/>
    <row r="36089" ht="15" customHeight="1"/>
    <row r="36090" ht="15" customHeight="1"/>
    <row r="36091" ht="15" customHeight="1"/>
    <row r="36092" ht="15" customHeight="1"/>
    <row r="36093" ht="15" customHeight="1"/>
    <row r="36094" ht="15" customHeight="1"/>
    <row r="36095" ht="15" customHeight="1"/>
    <row r="36096" ht="15" customHeight="1"/>
    <row r="36097" ht="15" customHeight="1"/>
    <row r="36098" ht="15" customHeight="1"/>
    <row r="36099" ht="15" customHeight="1"/>
    <row r="36100" ht="15" customHeight="1"/>
    <row r="36101" ht="15" customHeight="1"/>
    <row r="36102" ht="15" customHeight="1"/>
    <row r="36103" ht="15" customHeight="1"/>
    <row r="36104" ht="15" customHeight="1"/>
    <row r="36105" ht="15" customHeight="1"/>
    <row r="36106" ht="15" customHeight="1"/>
    <row r="36107" ht="15" customHeight="1"/>
    <row r="36108" ht="15" customHeight="1"/>
    <row r="36109" ht="15" customHeight="1"/>
    <row r="36110" ht="15" customHeight="1"/>
    <row r="36111" ht="15" customHeight="1"/>
    <row r="36112" ht="15" customHeight="1"/>
    <row r="36113" ht="15" customHeight="1"/>
    <row r="36114" ht="15" customHeight="1"/>
    <row r="36115" ht="15" customHeight="1"/>
    <row r="36116" ht="15" customHeight="1"/>
    <row r="36117" ht="15" customHeight="1"/>
    <row r="36118" ht="15" customHeight="1"/>
    <row r="36119" ht="15" customHeight="1"/>
    <row r="36120" ht="15" customHeight="1"/>
    <row r="36121" ht="15" customHeight="1"/>
    <row r="36122" ht="15" customHeight="1"/>
    <row r="36123" ht="15" customHeight="1"/>
    <row r="36124" ht="15" customHeight="1"/>
    <row r="36125" ht="15" customHeight="1"/>
    <row r="36126" ht="15" customHeight="1"/>
    <row r="36127" ht="15" customHeight="1"/>
    <row r="36128" ht="15" customHeight="1"/>
    <row r="36129" ht="15" customHeight="1"/>
    <row r="36130" ht="15" customHeight="1"/>
    <row r="36131" ht="15" customHeight="1"/>
    <row r="36132" ht="15" customHeight="1"/>
    <row r="36133" ht="15" customHeight="1"/>
    <row r="36134" ht="15" customHeight="1"/>
    <row r="36135" ht="15" customHeight="1"/>
    <row r="36136" ht="15" customHeight="1"/>
    <row r="36137" ht="15" customHeight="1"/>
    <row r="36138" ht="15" customHeight="1"/>
    <row r="36139" ht="15" customHeight="1"/>
    <row r="36140" ht="15" customHeight="1"/>
    <row r="36141" ht="15" customHeight="1"/>
    <row r="36142" ht="15" customHeight="1"/>
    <row r="36143" ht="15" customHeight="1"/>
    <row r="36144" ht="15" customHeight="1"/>
    <row r="36145" ht="15" customHeight="1"/>
    <row r="36146" ht="15" customHeight="1"/>
    <row r="36147" ht="15" customHeight="1"/>
    <row r="36148" ht="15" customHeight="1"/>
    <row r="36149" ht="15" customHeight="1"/>
    <row r="36150" ht="15" customHeight="1"/>
    <row r="36151" ht="15" customHeight="1"/>
    <row r="36152" ht="15" customHeight="1"/>
    <row r="36153" ht="15" customHeight="1"/>
    <row r="36154" ht="15" customHeight="1"/>
    <row r="36155" ht="15" customHeight="1"/>
    <row r="36156" ht="15" customHeight="1"/>
    <row r="36157" ht="15" customHeight="1"/>
    <row r="36158" ht="15" customHeight="1"/>
    <row r="36159" ht="15" customHeight="1"/>
    <row r="36160" ht="15" customHeight="1"/>
    <row r="36161" ht="15" customHeight="1"/>
    <row r="36162" ht="15" customHeight="1"/>
    <row r="36163" ht="15" customHeight="1"/>
    <row r="36164" ht="15" customHeight="1"/>
    <row r="36165" ht="15" customHeight="1"/>
    <row r="36166" ht="15" customHeight="1"/>
    <row r="36167" ht="15" customHeight="1"/>
    <row r="36168" ht="15" customHeight="1"/>
    <row r="36169" ht="15" customHeight="1"/>
    <row r="36170" ht="15" customHeight="1"/>
    <row r="36171" ht="15" customHeight="1"/>
    <row r="36172" ht="15" customHeight="1"/>
    <row r="36173" ht="15" customHeight="1"/>
    <row r="36174" ht="15" customHeight="1"/>
    <row r="36175" ht="15" customHeight="1"/>
    <row r="36176" ht="15" customHeight="1"/>
    <row r="36177" ht="15" customHeight="1"/>
    <row r="36178" ht="15" customHeight="1"/>
    <row r="36179" ht="15" customHeight="1"/>
    <row r="36180" ht="15" customHeight="1"/>
    <row r="36181" ht="15" customHeight="1"/>
    <row r="36182" ht="15" customHeight="1"/>
    <row r="36183" ht="15" customHeight="1"/>
    <row r="36184" ht="15" customHeight="1"/>
    <row r="36185" ht="15" customHeight="1"/>
    <row r="36186" ht="15" customHeight="1"/>
    <row r="36187" ht="15" customHeight="1"/>
    <row r="36188" ht="15" customHeight="1"/>
    <row r="36189" ht="15" customHeight="1"/>
    <row r="36190" ht="15" customHeight="1"/>
    <row r="36191" ht="15" customHeight="1"/>
    <row r="36192" ht="15" customHeight="1"/>
    <row r="36193" ht="15" customHeight="1"/>
    <row r="36194" ht="15" customHeight="1"/>
    <row r="36195" ht="15" customHeight="1"/>
    <row r="36196" ht="15" customHeight="1"/>
    <row r="36197" ht="15" customHeight="1"/>
    <row r="36198" ht="15" customHeight="1"/>
    <row r="36199" ht="15" customHeight="1"/>
    <row r="36200" ht="15" customHeight="1"/>
    <row r="36201" ht="15" customHeight="1"/>
    <row r="36202" ht="15" customHeight="1"/>
    <row r="36203" ht="15" customHeight="1"/>
    <row r="36204" ht="15" customHeight="1"/>
    <row r="36205" ht="15" customHeight="1"/>
    <row r="36206" ht="15" customHeight="1"/>
    <row r="36207" ht="15" customHeight="1"/>
    <row r="36208" ht="15" customHeight="1"/>
    <row r="36209" ht="15" customHeight="1"/>
    <row r="36210" ht="15" customHeight="1"/>
    <row r="36211" ht="15" customHeight="1"/>
    <row r="36212" ht="15" customHeight="1"/>
    <row r="36213" ht="15" customHeight="1"/>
    <row r="36214" ht="15" customHeight="1"/>
    <row r="36215" ht="15" customHeight="1"/>
    <row r="36216" ht="15" customHeight="1"/>
    <row r="36217" ht="15" customHeight="1"/>
    <row r="36218" ht="15" customHeight="1"/>
    <row r="36219" ht="15" customHeight="1"/>
    <row r="36220" ht="15" customHeight="1"/>
    <row r="36221" ht="15" customHeight="1"/>
    <row r="36222" ht="15" customHeight="1"/>
    <row r="36223" ht="15" customHeight="1"/>
    <row r="36224" ht="15" customHeight="1"/>
    <row r="36225" ht="15" customHeight="1"/>
    <row r="36226" ht="15" customHeight="1"/>
    <row r="36227" ht="15" customHeight="1"/>
    <row r="36228" ht="15" customHeight="1"/>
    <row r="36229" ht="15" customHeight="1"/>
    <row r="36230" ht="15" customHeight="1"/>
    <row r="36231" ht="15" customHeight="1"/>
    <row r="36232" ht="15" customHeight="1"/>
    <row r="36233" ht="15" customHeight="1"/>
    <row r="36234" ht="15" customHeight="1"/>
    <row r="36235" ht="15" customHeight="1"/>
    <row r="36236" ht="15" customHeight="1"/>
    <row r="36237" ht="15" customHeight="1"/>
    <row r="36238" ht="15" customHeight="1"/>
    <row r="36239" ht="15" customHeight="1"/>
    <row r="36240" ht="15" customHeight="1"/>
    <row r="36241" ht="15" customHeight="1"/>
    <row r="36242" ht="15" customHeight="1"/>
    <row r="36243" ht="15" customHeight="1"/>
    <row r="36244" ht="15" customHeight="1"/>
    <row r="36245" ht="15" customHeight="1"/>
    <row r="36246" ht="15" customHeight="1"/>
    <row r="36247" ht="15" customHeight="1"/>
    <row r="36248" ht="15" customHeight="1"/>
    <row r="36249" ht="15" customHeight="1"/>
    <row r="36250" ht="15" customHeight="1"/>
    <row r="36251" ht="15" customHeight="1"/>
    <row r="36252" ht="15" customHeight="1"/>
    <row r="36253" ht="15" customHeight="1"/>
    <row r="36254" ht="15" customHeight="1"/>
    <row r="36255" ht="15" customHeight="1"/>
    <row r="36256" ht="15" customHeight="1"/>
    <row r="36257" ht="15" customHeight="1"/>
    <row r="36258" ht="15" customHeight="1"/>
    <row r="36259" ht="15" customHeight="1"/>
    <row r="36260" ht="15" customHeight="1"/>
    <row r="36261" ht="15" customHeight="1"/>
    <row r="36262" ht="15" customHeight="1"/>
    <row r="36263" ht="15" customHeight="1"/>
    <row r="36264" ht="15" customHeight="1"/>
    <row r="36265" ht="15" customHeight="1"/>
    <row r="36266" ht="15" customHeight="1"/>
    <row r="36267" ht="15" customHeight="1"/>
    <row r="36268" ht="15" customHeight="1"/>
    <row r="36269" ht="15" customHeight="1"/>
    <row r="36270" ht="15" customHeight="1"/>
    <row r="36271" ht="15" customHeight="1"/>
    <row r="36272" ht="15" customHeight="1"/>
    <row r="36273" ht="15" customHeight="1"/>
    <row r="36274" ht="15" customHeight="1"/>
    <row r="36275" ht="15" customHeight="1"/>
    <row r="36276" ht="15" customHeight="1"/>
    <row r="36277" ht="15" customHeight="1"/>
    <row r="36278" ht="15" customHeight="1"/>
    <row r="36279" ht="15" customHeight="1"/>
    <row r="36280" ht="15" customHeight="1"/>
    <row r="36281" ht="15" customHeight="1"/>
    <row r="36282" ht="15" customHeight="1"/>
    <row r="36283" ht="15" customHeight="1"/>
    <row r="36284" ht="15" customHeight="1"/>
    <row r="36285" ht="15" customHeight="1"/>
    <row r="36286" ht="15" customHeight="1"/>
    <row r="36287" ht="15" customHeight="1"/>
    <row r="36288" ht="15" customHeight="1"/>
    <row r="36289" ht="15" customHeight="1"/>
    <row r="36290" ht="15" customHeight="1"/>
    <row r="36291" ht="15" customHeight="1"/>
    <row r="36292" ht="15" customHeight="1"/>
    <row r="36293" ht="15" customHeight="1"/>
    <row r="36294" ht="15" customHeight="1"/>
    <row r="36295" ht="15" customHeight="1"/>
    <row r="36296" ht="15" customHeight="1"/>
    <row r="36297" ht="15" customHeight="1"/>
    <row r="36298" ht="15" customHeight="1"/>
    <row r="36299" ht="15" customHeight="1"/>
    <row r="36300" ht="15" customHeight="1"/>
    <row r="36301" ht="15" customHeight="1"/>
    <row r="36302" ht="15" customHeight="1"/>
    <row r="36303" ht="15" customHeight="1"/>
    <row r="36304" ht="15" customHeight="1"/>
    <row r="36305" ht="15" customHeight="1"/>
    <row r="36306" ht="15" customHeight="1"/>
    <row r="36307" ht="15" customHeight="1"/>
    <row r="36308" ht="15" customHeight="1"/>
    <row r="36309" ht="15" customHeight="1"/>
    <row r="36310" ht="15" customHeight="1"/>
    <row r="36311" ht="15" customHeight="1"/>
    <row r="36312" ht="15" customHeight="1"/>
    <row r="36313" ht="15" customHeight="1"/>
    <row r="36314" ht="15" customHeight="1"/>
    <row r="36315" ht="15" customHeight="1"/>
    <row r="36316" ht="15" customHeight="1"/>
    <row r="36317" ht="15" customHeight="1"/>
    <row r="36318" ht="15" customHeight="1"/>
    <row r="36319" ht="15" customHeight="1"/>
    <row r="36320" ht="15" customHeight="1"/>
    <row r="36321" ht="15" customHeight="1"/>
    <row r="36322" ht="15" customHeight="1"/>
    <row r="36323" ht="15" customHeight="1"/>
    <row r="36324" ht="15" customHeight="1"/>
    <row r="36325" ht="15" customHeight="1"/>
    <row r="36326" ht="15" customHeight="1"/>
    <row r="36327" ht="15" customHeight="1"/>
    <row r="36328" ht="15" customHeight="1"/>
    <row r="36329" ht="15" customHeight="1"/>
    <row r="36330" ht="15" customHeight="1"/>
    <row r="36331" ht="15" customHeight="1"/>
    <row r="36332" ht="15" customHeight="1"/>
    <row r="36333" ht="15" customHeight="1"/>
    <row r="36334" ht="15" customHeight="1"/>
    <row r="36335" ht="15" customHeight="1"/>
    <row r="36336" ht="15" customHeight="1"/>
    <row r="36337" ht="15" customHeight="1"/>
    <row r="36338" ht="15" customHeight="1"/>
    <row r="36339" ht="15" customHeight="1"/>
    <row r="36340" ht="15" customHeight="1"/>
    <row r="36341" ht="15" customHeight="1"/>
    <row r="36342" ht="15" customHeight="1"/>
    <row r="36343" ht="15" customHeight="1"/>
    <row r="36344" ht="15" customHeight="1"/>
    <row r="36345" ht="15" customHeight="1"/>
    <row r="36346" ht="15" customHeight="1"/>
    <row r="36347" ht="15" customHeight="1"/>
    <row r="36348" ht="15" customHeight="1"/>
    <row r="36349" ht="15" customHeight="1"/>
    <row r="36350" ht="15" customHeight="1"/>
    <row r="36351" ht="15" customHeight="1"/>
    <row r="36352" ht="15" customHeight="1"/>
    <row r="36353" ht="15" customHeight="1"/>
    <row r="36354" ht="15" customHeight="1"/>
    <row r="36355" ht="15" customHeight="1"/>
    <row r="36356" ht="15" customHeight="1"/>
    <row r="36357" ht="15" customHeight="1"/>
    <row r="36358" ht="15" customHeight="1"/>
    <row r="36359" ht="15" customHeight="1"/>
    <row r="36360" ht="15" customHeight="1"/>
    <row r="36361" ht="15" customHeight="1"/>
    <row r="36362" ht="15" customHeight="1"/>
    <row r="36363" ht="15" customHeight="1"/>
    <row r="36364" ht="15" customHeight="1"/>
    <row r="36365" ht="15" customHeight="1"/>
    <row r="36366" ht="15" customHeight="1"/>
    <row r="36367" ht="15" customHeight="1"/>
    <row r="36368" ht="15" customHeight="1"/>
    <row r="36369" ht="15" customHeight="1"/>
    <row r="36370" ht="15" customHeight="1"/>
    <row r="36371" ht="15" customHeight="1"/>
    <row r="36372" ht="15" customHeight="1"/>
    <row r="36373" ht="15" customHeight="1"/>
    <row r="36374" ht="15" customHeight="1"/>
    <row r="36375" ht="15" customHeight="1"/>
    <row r="36376" ht="15" customHeight="1"/>
    <row r="36377" ht="15" customHeight="1"/>
    <row r="36378" ht="15" customHeight="1"/>
    <row r="36379" ht="15" customHeight="1"/>
    <row r="36380" ht="15" customHeight="1"/>
    <row r="36381" ht="15" customHeight="1"/>
    <row r="36382" ht="15" customHeight="1"/>
    <row r="36383" ht="15" customHeight="1"/>
    <row r="36384" ht="15" customHeight="1"/>
    <row r="36385" ht="15" customHeight="1"/>
    <row r="36386" ht="15" customHeight="1"/>
    <row r="36387" ht="15" customHeight="1"/>
    <row r="36388" ht="15" customHeight="1"/>
    <row r="36389" ht="15" customHeight="1"/>
    <row r="36390" ht="15" customHeight="1"/>
    <row r="36391" ht="15" customHeight="1"/>
    <row r="36392" ht="15" customHeight="1"/>
    <row r="36393" ht="15" customHeight="1"/>
    <row r="36394" ht="15" customHeight="1"/>
    <row r="36395" ht="15" customHeight="1"/>
    <row r="36396" ht="15" customHeight="1"/>
    <row r="36397" ht="15" customHeight="1"/>
    <row r="36398" ht="15" customHeight="1"/>
    <row r="36399" ht="15" customHeight="1"/>
    <row r="36400" ht="15" customHeight="1"/>
    <row r="36401" ht="15" customHeight="1"/>
    <row r="36402" ht="15" customHeight="1"/>
    <row r="36403" ht="15" customHeight="1"/>
    <row r="36404" ht="15" customHeight="1"/>
    <row r="36405" ht="15" customHeight="1"/>
    <row r="36406" ht="15" customHeight="1"/>
    <row r="36407" ht="15" customHeight="1"/>
    <row r="36408" ht="15" customHeight="1"/>
    <row r="36409" ht="15" customHeight="1"/>
    <row r="36410" ht="15" customHeight="1"/>
    <row r="36411" ht="15" customHeight="1"/>
    <row r="36412" ht="15" customHeight="1"/>
    <row r="36413" ht="15" customHeight="1"/>
    <row r="36414" ht="15" customHeight="1"/>
    <row r="36415" ht="15" customHeight="1"/>
    <row r="36416" ht="15" customHeight="1"/>
    <row r="36417" ht="15" customHeight="1"/>
    <row r="36418" ht="15" customHeight="1"/>
    <row r="36419" ht="15" customHeight="1"/>
    <row r="36420" ht="15" customHeight="1"/>
    <row r="36421" ht="15" customHeight="1"/>
    <row r="36422" ht="15" customHeight="1"/>
    <row r="36423" ht="15" customHeight="1"/>
    <row r="36424" ht="15" customHeight="1"/>
    <row r="36425" ht="15" customHeight="1"/>
    <row r="36426" ht="15" customHeight="1"/>
    <row r="36427" ht="15" customHeight="1"/>
    <row r="36428" ht="15" customHeight="1"/>
    <row r="36429" ht="15" customHeight="1"/>
    <row r="36430" ht="15" customHeight="1"/>
    <row r="36431" ht="15" customHeight="1"/>
    <row r="36432" ht="15" customHeight="1"/>
    <row r="36433" ht="15" customHeight="1"/>
    <row r="36434" ht="15" customHeight="1"/>
    <row r="36435" ht="15" customHeight="1"/>
    <row r="36436" ht="15" customHeight="1"/>
    <row r="36437" ht="15" customHeight="1"/>
    <row r="36438" ht="15" customHeight="1"/>
    <row r="36439" ht="15" customHeight="1"/>
    <row r="36440" ht="15" customHeight="1"/>
    <row r="36441" ht="15" customHeight="1"/>
    <row r="36442" ht="15" customHeight="1"/>
    <row r="36443" ht="15" customHeight="1"/>
    <row r="36444" ht="15" customHeight="1"/>
    <row r="36445" ht="15" customHeight="1"/>
    <row r="36446" ht="15" customHeight="1"/>
    <row r="36447" ht="15" customHeight="1"/>
    <row r="36448" ht="15" customHeight="1"/>
    <row r="36449" ht="15" customHeight="1"/>
    <row r="36450" ht="15" customHeight="1"/>
    <row r="36451" ht="15" customHeight="1"/>
    <row r="36452" ht="15" customHeight="1"/>
    <row r="36453" ht="15" customHeight="1"/>
    <row r="36454" ht="15" customHeight="1"/>
    <row r="36455" ht="15" customHeight="1"/>
    <row r="36456" ht="15" customHeight="1"/>
    <row r="36457" ht="15" customHeight="1"/>
    <row r="36458" ht="15" customHeight="1"/>
    <row r="36459" ht="15" customHeight="1"/>
    <row r="36460" ht="15" customHeight="1"/>
    <row r="36461" ht="15" customHeight="1"/>
    <row r="36462" ht="15" customHeight="1"/>
    <row r="36463" ht="15" customHeight="1"/>
    <row r="36464" ht="15" customHeight="1"/>
    <row r="36465" ht="15" customHeight="1"/>
    <row r="36466" ht="15" customHeight="1"/>
    <row r="36467" ht="15" customHeight="1"/>
    <row r="36468" ht="15" customHeight="1"/>
    <row r="36469" ht="15" customHeight="1"/>
    <row r="36470" ht="15" customHeight="1"/>
    <row r="36471" ht="15" customHeight="1"/>
    <row r="36472" ht="15" customHeight="1"/>
    <row r="36473" ht="15" customHeight="1"/>
    <row r="36474" ht="15" customHeight="1"/>
    <row r="36475" ht="15" customHeight="1"/>
    <row r="36476" ht="15" customHeight="1"/>
    <row r="36477" ht="15" customHeight="1"/>
    <row r="36478" ht="15" customHeight="1"/>
    <row r="36479" ht="15" customHeight="1"/>
    <row r="36480" ht="15" customHeight="1"/>
    <row r="36481" ht="15" customHeight="1"/>
    <row r="36482" ht="15" customHeight="1"/>
    <row r="36483" ht="15" customHeight="1"/>
    <row r="36484" ht="15" customHeight="1"/>
    <row r="36485" ht="15" customHeight="1"/>
    <row r="36486" ht="15" customHeight="1"/>
    <row r="36487" ht="15" customHeight="1"/>
    <row r="36488" ht="15" customHeight="1"/>
    <row r="36489" ht="15" customHeight="1"/>
    <row r="36490" ht="15" customHeight="1"/>
    <row r="36491" ht="15" customHeight="1"/>
    <row r="36492" ht="15" customHeight="1"/>
    <row r="36493" ht="15" customHeight="1"/>
    <row r="36494" ht="15" customHeight="1"/>
    <row r="36495" ht="15" customHeight="1"/>
    <row r="36496" ht="15" customHeight="1"/>
    <row r="36497" ht="15" customHeight="1"/>
    <row r="36498" ht="15" customHeight="1"/>
    <row r="36499" ht="15" customHeight="1"/>
    <row r="36500" ht="15" customHeight="1"/>
    <row r="36501" ht="15" customHeight="1"/>
    <row r="36502" ht="15" customHeight="1"/>
    <row r="36503" ht="15" customHeight="1"/>
    <row r="36504" ht="15" customHeight="1"/>
    <row r="36505" ht="15" customHeight="1"/>
    <row r="36506" ht="15" customHeight="1"/>
    <row r="36507" ht="15" customHeight="1"/>
    <row r="36508" ht="15" customHeight="1"/>
    <row r="36509" ht="15" customHeight="1"/>
    <row r="36510" ht="15" customHeight="1"/>
    <row r="36511" ht="15" customHeight="1"/>
    <row r="36512" ht="15" customHeight="1"/>
    <row r="36513" ht="15" customHeight="1"/>
    <row r="36514" ht="15" customHeight="1"/>
    <row r="36515" ht="15" customHeight="1"/>
    <row r="36516" ht="15" customHeight="1"/>
    <row r="36517" ht="15" customHeight="1"/>
    <row r="36518" ht="15" customHeight="1"/>
    <row r="36519" ht="15" customHeight="1"/>
    <row r="36520" ht="15" customHeight="1"/>
    <row r="36521" ht="15" customHeight="1"/>
    <row r="36522" ht="15" customHeight="1"/>
    <row r="36523" ht="15" customHeight="1"/>
    <row r="36524" ht="15" customHeight="1"/>
    <row r="36525" ht="15" customHeight="1"/>
    <row r="36526" ht="15" customHeight="1"/>
    <row r="36527" ht="15" customHeight="1"/>
    <row r="36528" ht="15" customHeight="1"/>
    <row r="36529" ht="15" customHeight="1"/>
    <row r="36530" ht="15" customHeight="1"/>
    <row r="36531" ht="15" customHeight="1"/>
    <row r="36532" ht="15" customHeight="1"/>
    <row r="36533" ht="15" customHeight="1"/>
    <row r="36534" ht="15" customHeight="1"/>
    <row r="36535" ht="15" customHeight="1"/>
    <row r="36536" ht="15" customHeight="1"/>
    <row r="36537" ht="15" customHeight="1"/>
    <row r="36538" ht="15" customHeight="1"/>
    <row r="36539" ht="15" customHeight="1"/>
    <row r="36540" ht="15" customHeight="1"/>
    <row r="36541" ht="15" customHeight="1"/>
    <row r="36542" ht="15" customHeight="1"/>
    <row r="36543" ht="15" customHeight="1"/>
    <row r="36544" ht="15" customHeight="1"/>
    <row r="36545" ht="15" customHeight="1"/>
    <row r="36546" ht="15" customHeight="1"/>
    <row r="36547" ht="15" customHeight="1"/>
    <row r="36548" ht="15" customHeight="1"/>
    <row r="36549" ht="15" customHeight="1"/>
    <row r="36550" ht="15" customHeight="1"/>
    <row r="36551" ht="15" customHeight="1"/>
    <row r="36552" ht="15" customHeight="1"/>
    <row r="36553" ht="15" customHeight="1"/>
    <row r="36554" ht="15" customHeight="1"/>
    <row r="36555" ht="15" customHeight="1"/>
    <row r="36556" ht="15" customHeight="1"/>
    <row r="36557" ht="15" customHeight="1"/>
    <row r="36558" ht="15" customHeight="1"/>
    <row r="36559" ht="15" customHeight="1"/>
    <row r="36560" ht="15" customHeight="1"/>
    <row r="36561" ht="15" customHeight="1"/>
    <row r="36562" ht="15" customHeight="1"/>
    <row r="36563" ht="15" customHeight="1"/>
    <row r="36564" ht="15" customHeight="1"/>
    <row r="36565" ht="15" customHeight="1"/>
    <row r="36566" ht="15" customHeight="1"/>
    <row r="36567" ht="15" customHeight="1"/>
    <row r="36568" ht="15" customHeight="1"/>
    <row r="36569" ht="15" customHeight="1"/>
    <row r="36570" ht="15" customHeight="1"/>
    <row r="36571" ht="15" customHeight="1"/>
    <row r="36572" ht="15" customHeight="1"/>
    <row r="36573" ht="15" customHeight="1"/>
    <row r="36574" ht="15" customHeight="1"/>
    <row r="36575" ht="15" customHeight="1"/>
    <row r="36576" ht="15" customHeight="1"/>
    <row r="36577" ht="15" customHeight="1"/>
    <row r="36578" ht="15" customHeight="1"/>
    <row r="36579" ht="15" customHeight="1"/>
    <row r="36580" ht="15" customHeight="1"/>
    <row r="36581" ht="15" customHeight="1"/>
    <row r="36582" ht="15" customHeight="1"/>
    <row r="36583" ht="15" customHeight="1"/>
    <row r="36584" ht="15" customHeight="1"/>
    <row r="36585" ht="15" customHeight="1"/>
    <row r="36586" ht="15" customHeight="1"/>
    <row r="36587" ht="15" customHeight="1"/>
    <row r="36588" ht="15" customHeight="1"/>
    <row r="36589" ht="15" customHeight="1"/>
    <row r="36590" ht="15" customHeight="1"/>
    <row r="36591" ht="15" customHeight="1"/>
    <row r="36592" ht="15" customHeight="1"/>
    <row r="36593" ht="15" customHeight="1"/>
    <row r="36594" ht="15" customHeight="1"/>
    <row r="36595" ht="15" customHeight="1"/>
    <row r="36596" ht="15" customHeight="1"/>
    <row r="36597" ht="15" customHeight="1"/>
    <row r="36598" ht="15" customHeight="1"/>
    <row r="36599" ht="15" customHeight="1"/>
    <row r="36600" ht="15" customHeight="1"/>
    <row r="36601" ht="15" customHeight="1"/>
    <row r="36602" ht="15" customHeight="1"/>
    <row r="36603" ht="15" customHeight="1"/>
    <row r="36604" ht="15" customHeight="1"/>
    <row r="36605" ht="15" customHeight="1"/>
    <row r="36606" ht="15" customHeight="1"/>
    <row r="36607" ht="15" customHeight="1"/>
    <row r="36608" ht="15" customHeight="1"/>
    <row r="36609" ht="15" customHeight="1"/>
    <row r="36610" ht="15" customHeight="1"/>
    <row r="36611" ht="15" customHeight="1"/>
    <row r="36612" ht="15" customHeight="1"/>
    <row r="36613" ht="15" customHeight="1"/>
    <row r="36614" ht="15" customHeight="1"/>
    <row r="36615" ht="15" customHeight="1"/>
    <row r="36616" ht="15" customHeight="1"/>
    <row r="36617" ht="15" customHeight="1"/>
    <row r="36618" ht="15" customHeight="1"/>
    <row r="36619" ht="15" customHeight="1"/>
    <row r="36620" ht="15" customHeight="1"/>
    <row r="36621" ht="15" customHeight="1"/>
    <row r="36622" ht="15" customHeight="1"/>
    <row r="36623" ht="15" customHeight="1"/>
    <row r="36624" ht="15" customHeight="1"/>
    <row r="36625" ht="15" customHeight="1"/>
    <row r="36626" ht="15" customHeight="1"/>
    <row r="36627" ht="15" customHeight="1"/>
    <row r="36628" ht="15" customHeight="1"/>
    <row r="36629" ht="15" customHeight="1"/>
    <row r="36630" ht="15" customHeight="1"/>
    <row r="36631" ht="15" customHeight="1"/>
    <row r="36632" ht="15" customHeight="1"/>
    <row r="36633" ht="15" customHeight="1"/>
    <row r="36634" ht="15" customHeight="1"/>
    <row r="36635" ht="15" customHeight="1"/>
    <row r="36636" ht="15" customHeight="1"/>
    <row r="36637" ht="15" customHeight="1"/>
    <row r="36638" ht="15" customHeight="1"/>
    <row r="36639" ht="15" customHeight="1"/>
    <row r="36640" ht="15" customHeight="1"/>
    <row r="36641" ht="15" customHeight="1"/>
    <row r="36642" ht="15" customHeight="1"/>
    <row r="36643" ht="15" customHeight="1"/>
    <row r="36644" ht="15" customHeight="1"/>
    <row r="36645" ht="15" customHeight="1"/>
    <row r="36646" ht="15" customHeight="1"/>
    <row r="36647" ht="15" customHeight="1"/>
    <row r="36648" ht="15" customHeight="1"/>
    <row r="36649" ht="15" customHeight="1"/>
    <row r="36650" ht="15" customHeight="1"/>
    <row r="36651" ht="15" customHeight="1"/>
    <row r="36652" ht="15" customHeight="1"/>
    <row r="36653" ht="15" customHeight="1"/>
    <row r="36654" ht="15" customHeight="1"/>
    <row r="36655" ht="15" customHeight="1"/>
    <row r="36656" ht="15" customHeight="1"/>
    <row r="36657" ht="15" customHeight="1"/>
    <row r="36658" ht="15" customHeight="1"/>
    <row r="36659" ht="15" customHeight="1"/>
    <row r="36660" ht="15" customHeight="1"/>
    <row r="36661" ht="15" customHeight="1"/>
    <row r="36662" ht="15" customHeight="1"/>
    <row r="36663" ht="15" customHeight="1"/>
    <row r="36664" ht="15" customHeight="1"/>
    <row r="36665" ht="15" customHeight="1"/>
    <row r="36666" ht="15" customHeight="1"/>
    <row r="36667" ht="15" customHeight="1"/>
    <row r="36668" ht="15" customHeight="1"/>
    <row r="36669" ht="15" customHeight="1"/>
    <row r="36670" ht="15" customHeight="1"/>
    <row r="36671" ht="15" customHeight="1"/>
    <row r="36672" ht="15" customHeight="1"/>
    <row r="36673" ht="15" customHeight="1"/>
    <row r="36674" ht="15" customHeight="1"/>
    <row r="36675" ht="15" customHeight="1"/>
    <row r="36676" ht="15" customHeight="1"/>
    <row r="36677" ht="15" customHeight="1"/>
    <row r="36678" ht="15" customHeight="1"/>
    <row r="36679" ht="15" customHeight="1"/>
    <row r="36680" ht="15" customHeight="1"/>
    <row r="36681" ht="15" customHeight="1"/>
    <row r="36682" ht="15" customHeight="1"/>
    <row r="36683" ht="15" customHeight="1"/>
    <row r="36684" ht="15" customHeight="1"/>
    <row r="36685" ht="15" customHeight="1"/>
    <row r="36686" ht="15" customHeight="1"/>
    <row r="36687" ht="15" customHeight="1"/>
    <row r="36688" ht="15" customHeight="1"/>
    <row r="36689" ht="15" customHeight="1"/>
    <row r="36690" ht="15" customHeight="1"/>
    <row r="36691" ht="15" customHeight="1"/>
    <row r="36692" ht="15" customHeight="1"/>
    <row r="36693" ht="15" customHeight="1"/>
    <row r="36694" ht="15" customHeight="1"/>
    <row r="36695" ht="15" customHeight="1"/>
    <row r="36696" ht="15" customHeight="1"/>
    <row r="36697" ht="15" customHeight="1"/>
    <row r="36698" ht="15" customHeight="1"/>
    <row r="36699" ht="15" customHeight="1"/>
    <row r="36700" ht="15" customHeight="1"/>
    <row r="36701" ht="15" customHeight="1"/>
    <row r="36702" ht="15" customHeight="1"/>
    <row r="36703" ht="15" customHeight="1"/>
    <row r="36704" ht="15" customHeight="1"/>
    <row r="36705" ht="15" customHeight="1"/>
    <row r="36706" ht="15" customHeight="1"/>
    <row r="36707" ht="15" customHeight="1"/>
    <row r="36708" ht="15" customHeight="1"/>
    <row r="36709" ht="15" customHeight="1"/>
    <row r="36710" ht="15" customHeight="1"/>
    <row r="36711" ht="15" customHeight="1"/>
    <row r="36712" ht="15" customHeight="1"/>
    <row r="36713" ht="15" customHeight="1"/>
    <row r="36714" ht="15" customHeight="1"/>
    <row r="36715" ht="15" customHeight="1"/>
    <row r="36716" ht="15" customHeight="1"/>
    <row r="36717" ht="15" customHeight="1"/>
    <row r="36718" ht="15" customHeight="1"/>
    <row r="36719" ht="15" customHeight="1"/>
    <row r="36720" ht="15" customHeight="1"/>
    <row r="36721" ht="15" customHeight="1"/>
    <row r="36722" ht="15" customHeight="1"/>
    <row r="36723" ht="15" customHeight="1"/>
    <row r="36724" ht="15" customHeight="1"/>
    <row r="36725" ht="15" customHeight="1"/>
    <row r="36726" ht="15" customHeight="1"/>
    <row r="36727" ht="15" customHeight="1"/>
    <row r="36728" ht="15" customHeight="1"/>
    <row r="36729" ht="15" customHeight="1"/>
    <row r="36730" ht="15" customHeight="1"/>
    <row r="36731" ht="15" customHeight="1"/>
    <row r="36732" ht="15" customHeight="1"/>
    <row r="36733" ht="15" customHeight="1"/>
    <row r="36734" ht="15" customHeight="1"/>
    <row r="36735" ht="15" customHeight="1"/>
    <row r="36736" ht="15" customHeight="1"/>
    <row r="36737" ht="15" customHeight="1"/>
    <row r="36738" ht="15" customHeight="1"/>
    <row r="36739" ht="15" customHeight="1"/>
    <row r="36740" ht="15" customHeight="1"/>
    <row r="36741" ht="15" customHeight="1"/>
    <row r="36742" ht="15" customHeight="1"/>
    <row r="36743" ht="15" customHeight="1"/>
    <row r="36744" ht="15" customHeight="1"/>
    <row r="36745" ht="15" customHeight="1"/>
    <row r="36746" ht="15" customHeight="1"/>
    <row r="36747" ht="15" customHeight="1"/>
    <row r="36748" ht="15" customHeight="1"/>
    <row r="36749" ht="15" customHeight="1"/>
    <row r="36750" ht="15" customHeight="1"/>
    <row r="36751" ht="15" customHeight="1"/>
    <row r="36752" ht="15" customHeight="1"/>
    <row r="36753" ht="15" customHeight="1"/>
    <row r="36754" ht="15" customHeight="1"/>
    <row r="36755" ht="15" customHeight="1"/>
    <row r="36756" ht="15" customHeight="1"/>
    <row r="36757" ht="15" customHeight="1"/>
    <row r="36758" ht="15" customHeight="1"/>
    <row r="36759" ht="15" customHeight="1"/>
    <row r="36760" ht="15" customHeight="1"/>
    <row r="36761" ht="15" customHeight="1"/>
    <row r="36762" ht="15" customHeight="1"/>
    <row r="36763" ht="15" customHeight="1"/>
    <row r="36764" ht="15" customHeight="1"/>
    <row r="36765" ht="15" customHeight="1"/>
    <row r="36766" ht="15" customHeight="1"/>
    <row r="36767" ht="15" customHeight="1"/>
    <row r="36768" ht="15" customHeight="1"/>
    <row r="36769" ht="15" customHeight="1"/>
    <row r="36770" ht="15" customHeight="1"/>
    <row r="36771" ht="15" customHeight="1"/>
    <row r="36772" ht="15" customHeight="1"/>
    <row r="36773" ht="15" customHeight="1"/>
    <row r="36774" ht="15" customHeight="1"/>
    <row r="36775" ht="15" customHeight="1"/>
    <row r="36776" ht="15" customHeight="1"/>
    <row r="36777" ht="15" customHeight="1"/>
    <row r="36778" ht="15" customHeight="1"/>
    <row r="36779" ht="15" customHeight="1"/>
    <row r="36780" ht="15" customHeight="1"/>
    <row r="36781" ht="15" customHeight="1"/>
    <row r="36782" ht="15" customHeight="1"/>
    <row r="36783" ht="15" customHeight="1"/>
    <row r="36784" ht="15" customHeight="1"/>
    <row r="36785" ht="15" customHeight="1"/>
    <row r="36786" ht="15" customHeight="1"/>
    <row r="36787" ht="15" customHeight="1"/>
    <row r="36788" ht="15" customHeight="1"/>
    <row r="36789" ht="15" customHeight="1"/>
    <row r="36790" ht="15" customHeight="1"/>
    <row r="36791" ht="15" customHeight="1"/>
    <row r="36792" ht="15" customHeight="1"/>
    <row r="36793" ht="15" customHeight="1"/>
    <row r="36794" ht="15" customHeight="1"/>
    <row r="36795" ht="15" customHeight="1"/>
    <row r="36796" ht="15" customHeight="1"/>
    <row r="36797" ht="15" customHeight="1"/>
    <row r="36798" ht="15" customHeight="1"/>
    <row r="36799" ht="15" customHeight="1"/>
    <row r="36800" ht="15" customHeight="1"/>
    <row r="36801" ht="15" customHeight="1"/>
    <row r="36802" ht="15" customHeight="1"/>
    <row r="36803" ht="15" customHeight="1"/>
    <row r="36804" ht="15" customHeight="1"/>
    <row r="36805" ht="15" customHeight="1"/>
    <row r="36806" ht="15" customHeight="1"/>
    <row r="36807" ht="15" customHeight="1"/>
    <row r="36808" ht="15" customHeight="1"/>
    <row r="36809" ht="15" customHeight="1"/>
    <row r="36810" ht="15" customHeight="1"/>
    <row r="36811" ht="15" customHeight="1"/>
    <row r="36812" ht="15" customHeight="1"/>
    <row r="36813" ht="15" customHeight="1"/>
    <row r="36814" ht="15" customHeight="1"/>
    <row r="36815" ht="15" customHeight="1"/>
    <row r="36816" ht="15" customHeight="1"/>
    <row r="36817" ht="15" customHeight="1"/>
    <row r="36818" ht="15" customHeight="1"/>
    <row r="36819" ht="15" customHeight="1"/>
    <row r="36820" ht="15" customHeight="1"/>
    <row r="36821" ht="15" customHeight="1"/>
    <row r="36822" ht="15" customHeight="1"/>
    <row r="36823" ht="15" customHeight="1"/>
    <row r="36824" ht="15" customHeight="1"/>
    <row r="36825" ht="15" customHeight="1"/>
    <row r="36826" ht="15" customHeight="1"/>
    <row r="36827" ht="15" customHeight="1"/>
    <row r="36828" ht="15" customHeight="1"/>
    <row r="36829" ht="15" customHeight="1"/>
    <row r="36830" ht="15" customHeight="1"/>
    <row r="36831" ht="15" customHeight="1"/>
    <row r="36832" ht="15" customHeight="1"/>
    <row r="36833" ht="15" customHeight="1"/>
    <row r="36834" ht="15" customHeight="1"/>
    <row r="36835" ht="15" customHeight="1"/>
    <row r="36836" ht="15" customHeight="1"/>
    <row r="36837" ht="15" customHeight="1"/>
    <row r="36838" ht="15" customHeight="1"/>
    <row r="36839" ht="15" customHeight="1"/>
    <row r="36840" ht="15" customHeight="1"/>
    <row r="36841" ht="15" customHeight="1"/>
    <row r="36842" ht="15" customHeight="1"/>
    <row r="36843" ht="15" customHeight="1"/>
    <row r="36844" ht="15" customHeight="1"/>
    <row r="36845" ht="15" customHeight="1"/>
    <row r="36846" ht="15" customHeight="1"/>
    <row r="36847" ht="15" customHeight="1"/>
    <row r="36848" ht="15" customHeight="1"/>
    <row r="36849" ht="15" customHeight="1"/>
    <row r="36850" ht="15" customHeight="1"/>
    <row r="36851" ht="15" customHeight="1"/>
    <row r="36852" ht="15" customHeight="1"/>
    <row r="36853" ht="15" customHeight="1"/>
    <row r="36854" ht="15" customHeight="1"/>
    <row r="36855" ht="15" customHeight="1"/>
    <row r="36856" ht="15" customHeight="1"/>
    <row r="36857" ht="15" customHeight="1"/>
    <row r="36858" ht="15" customHeight="1"/>
    <row r="36859" ht="15" customHeight="1"/>
    <row r="36860" ht="15" customHeight="1"/>
    <row r="36861" ht="15" customHeight="1"/>
    <row r="36862" ht="15" customHeight="1"/>
    <row r="36863" ht="15" customHeight="1"/>
    <row r="36864" ht="15" customHeight="1"/>
    <row r="36865" ht="15" customHeight="1"/>
    <row r="36866" ht="15" customHeight="1"/>
    <row r="36867" ht="15" customHeight="1"/>
    <row r="36868" ht="15" customHeight="1"/>
    <row r="36869" ht="15" customHeight="1"/>
    <row r="36870" ht="15" customHeight="1"/>
    <row r="36871" ht="15" customHeight="1"/>
    <row r="36872" ht="15" customHeight="1"/>
    <row r="36873" ht="15" customHeight="1"/>
    <row r="36874" ht="15" customHeight="1"/>
    <row r="36875" ht="15" customHeight="1"/>
    <row r="36876" ht="15" customHeight="1"/>
    <row r="36877" ht="15" customHeight="1"/>
    <row r="36878" ht="15" customHeight="1"/>
    <row r="36879" ht="15" customHeight="1"/>
    <row r="36880" ht="15" customHeight="1"/>
    <row r="36881" ht="15" customHeight="1"/>
    <row r="36882" ht="15" customHeight="1"/>
    <row r="36883" ht="15" customHeight="1"/>
    <row r="36884" ht="15" customHeight="1"/>
    <row r="36885" ht="15" customHeight="1"/>
    <row r="36886" ht="15" customHeight="1"/>
    <row r="36887" ht="15" customHeight="1"/>
    <row r="36888" ht="15" customHeight="1"/>
    <row r="36889" ht="15" customHeight="1"/>
    <row r="36890" ht="15" customHeight="1"/>
    <row r="36891" ht="15" customHeight="1"/>
    <row r="36892" ht="15" customHeight="1"/>
    <row r="36893" ht="15" customHeight="1"/>
    <row r="36894" ht="15" customHeight="1"/>
    <row r="36895" ht="15" customHeight="1"/>
    <row r="36896" ht="15" customHeight="1"/>
    <row r="36897" ht="15" customHeight="1"/>
    <row r="36898" ht="15" customHeight="1"/>
    <row r="36899" ht="15" customHeight="1"/>
    <row r="36900" ht="15" customHeight="1"/>
    <row r="36901" ht="15" customHeight="1"/>
    <row r="36902" ht="15" customHeight="1"/>
    <row r="36903" ht="15" customHeight="1"/>
    <row r="36904" ht="15" customHeight="1"/>
    <row r="36905" ht="15" customHeight="1"/>
    <row r="36906" ht="15" customHeight="1"/>
    <row r="36907" ht="15" customHeight="1"/>
    <row r="36908" ht="15" customHeight="1"/>
    <row r="36909" ht="15" customHeight="1"/>
    <row r="36910" ht="15" customHeight="1"/>
    <row r="36911" ht="15" customHeight="1"/>
    <row r="36912" ht="15" customHeight="1"/>
    <row r="36913" ht="15" customHeight="1"/>
    <row r="36914" ht="15" customHeight="1"/>
    <row r="36915" ht="15" customHeight="1"/>
    <row r="36916" ht="15" customHeight="1"/>
    <row r="36917" ht="15" customHeight="1"/>
    <row r="36918" ht="15" customHeight="1"/>
    <row r="36919" ht="15" customHeight="1"/>
    <row r="36920" ht="15" customHeight="1"/>
    <row r="36921" ht="15" customHeight="1"/>
    <row r="36922" ht="15" customHeight="1"/>
    <row r="36923" ht="15" customHeight="1"/>
    <row r="36924" ht="15" customHeight="1"/>
    <row r="36925" ht="15" customHeight="1"/>
    <row r="36926" ht="15" customHeight="1"/>
    <row r="36927" ht="15" customHeight="1"/>
    <row r="36928" ht="15" customHeight="1"/>
    <row r="36929" ht="15" customHeight="1"/>
    <row r="36930" ht="15" customHeight="1"/>
    <row r="36931" ht="15" customHeight="1"/>
    <row r="36932" ht="15" customHeight="1"/>
    <row r="36933" ht="15" customHeight="1"/>
    <row r="36934" ht="15" customHeight="1"/>
    <row r="36935" ht="15" customHeight="1"/>
    <row r="36936" ht="15" customHeight="1"/>
    <row r="36937" ht="15" customHeight="1"/>
    <row r="36938" ht="15" customHeight="1"/>
    <row r="36939" ht="15" customHeight="1"/>
    <row r="36940" ht="15" customHeight="1"/>
    <row r="36941" ht="15" customHeight="1"/>
    <row r="36942" ht="15" customHeight="1"/>
    <row r="36943" ht="15" customHeight="1"/>
    <row r="36944" ht="15" customHeight="1"/>
    <row r="36945" ht="15" customHeight="1"/>
    <row r="36946" ht="15" customHeight="1"/>
    <row r="36947" ht="15" customHeight="1"/>
    <row r="36948" ht="15" customHeight="1"/>
    <row r="36949" ht="15" customHeight="1"/>
    <row r="36950" ht="15" customHeight="1"/>
    <row r="36951" ht="15" customHeight="1"/>
    <row r="36952" ht="15" customHeight="1"/>
    <row r="36953" ht="15" customHeight="1"/>
    <row r="36954" ht="15" customHeight="1"/>
    <row r="36955" ht="15" customHeight="1"/>
    <row r="36956" ht="15" customHeight="1"/>
    <row r="36957" ht="15" customHeight="1"/>
    <row r="36958" ht="15" customHeight="1"/>
    <row r="36959" ht="15" customHeight="1"/>
    <row r="36960" ht="15" customHeight="1"/>
    <row r="36961" ht="15" customHeight="1"/>
    <row r="36962" ht="15" customHeight="1"/>
    <row r="36963" ht="15" customHeight="1"/>
    <row r="36964" ht="15" customHeight="1"/>
    <row r="36965" ht="15" customHeight="1"/>
    <row r="36966" ht="15" customHeight="1"/>
    <row r="36967" ht="15" customHeight="1"/>
    <row r="36968" ht="15" customHeight="1"/>
    <row r="36969" ht="15" customHeight="1"/>
    <row r="36970" ht="15" customHeight="1"/>
    <row r="36971" ht="15" customHeight="1"/>
    <row r="36972" ht="15" customHeight="1"/>
    <row r="36973" ht="15" customHeight="1"/>
    <row r="36974" ht="15" customHeight="1"/>
    <row r="36975" ht="15" customHeight="1"/>
    <row r="36976" ht="15" customHeight="1"/>
    <row r="36977" ht="15" customHeight="1"/>
    <row r="36978" ht="15" customHeight="1"/>
    <row r="36979" ht="15" customHeight="1"/>
    <row r="36980" ht="15" customHeight="1"/>
    <row r="36981" ht="15" customHeight="1"/>
    <row r="36982" ht="15" customHeight="1"/>
    <row r="36983" ht="15" customHeight="1"/>
    <row r="36984" ht="15" customHeight="1"/>
    <row r="36985" ht="15" customHeight="1"/>
    <row r="36986" ht="15" customHeight="1"/>
    <row r="36987" ht="15" customHeight="1"/>
    <row r="36988" ht="15" customHeight="1"/>
    <row r="36989" ht="15" customHeight="1"/>
    <row r="36990" ht="15" customHeight="1"/>
    <row r="36991" ht="15" customHeight="1"/>
    <row r="36992" ht="15" customHeight="1"/>
    <row r="36993" ht="15" customHeight="1"/>
    <row r="36994" ht="15" customHeight="1"/>
    <row r="36995" ht="15" customHeight="1"/>
    <row r="36996" ht="15" customHeight="1"/>
    <row r="36997" ht="15" customHeight="1"/>
    <row r="36998" ht="15" customHeight="1"/>
    <row r="36999" ht="15" customHeight="1"/>
    <row r="37000" ht="15" customHeight="1"/>
    <row r="37001" ht="15" customHeight="1"/>
    <row r="37002" ht="15" customHeight="1"/>
    <row r="37003" ht="15" customHeight="1"/>
    <row r="37004" ht="15" customHeight="1"/>
    <row r="37005" ht="15" customHeight="1"/>
    <row r="37006" ht="15" customHeight="1"/>
    <row r="37007" ht="15" customHeight="1"/>
    <row r="37008" ht="15" customHeight="1"/>
    <row r="37009" ht="15" customHeight="1"/>
    <row r="37010" ht="15" customHeight="1"/>
    <row r="37011" ht="15" customHeight="1"/>
    <row r="37012" ht="15" customHeight="1"/>
    <row r="37013" ht="15" customHeight="1"/>
    <row r="37014" ht="15" customHeight="1"/>
    <row r="37015" ht="15" customHeight="1"/>
    <row r="37016" ht="15" customHeight="1"/>
    <row r="37017" ht="15" customHeight="1"/>
    <row r="37018" ht="15" customHeight="1"/>
    <row r="37019" ht="15" customHeight="1"/>
    <row r="37020" ht="15" customHeight="1"/>
    <row r="37021" ht="15" customHeight="1"/>
    <row r="37022" ht="15" customHeight="1"/>
    <row r="37023" ht="15" customHeight="1"/>
    <row r="37024" ht="15" customHeight="1"/>
    <row r="37025" ht="15" customHeight="1"/>
    <row r="37026" ht="15" customHeight="1"/>
    <row r="37027" ht="15" customHeight="1"/>
    <row r="37028" ht="15" customHeight="1"/>
    <row r="37029" ht="15" customHeight="1"/>
    <row r="37030" ht="15" customHeight="1"/>
    <row r="37031" ht="15" customHeight="1"/>
    <row r="37032" ht="15" customHeight="1"/>
    <row r="37033" ht="15" customHeight="1"/>
    <row r="37034" ht="15" customHeight="1"/>
    <row r="37035" ht="15" customHeight="1"/>
    <row r="37036" ht="15" customHeight="1"/>
    <row r="37037" ht="15" customHeight="1"/>
    <row r="37038" ht="15" customHeight="1"/>
    <row r="37039" ht="15" customHeight="1"/>
    <row r="37040" ht="15" customHeight="1"/>
    <row r="37041" ht="15" customHeight="1"/>
    <row r="37042" ht="15" customHeight="1"/>
    <row r="37043" ht="15" customHeight="1"/>
    <row r="37044" ht="15" customHeight="1"/>
    <row r="37045" ht="15" customHeight="1"/>
    <row r="37046" ht="15" customHeight="1"/>
    <row r="37047" ht="15" customHeight="1"/>
    <row r="37048" ht="15" customHeight="1"/>
    <row r="37049" ht="15" customHeight="1"/>
    <row r="37050" ht="15" customHeight="1"/>
    <row r="37051" ht="15" customHeight="1"/>
    <row r="37052" ht="15" customHeight="1"/>
    <row r="37053" ht="15" customHeight="1"/>
    <row r="37054" ht="15" customHeight="1"/>
    <row r="37055" ht="15" customHeight="1"/>
    <row r="37056" ht="15" customHeight="1"/>
    <row r="37057" ht="15" customHeight="1"/>
    <row r="37058" ht="15" customHeight="1"/>
    <row r="37059" ht="15" customHeight="1"/>
    <row r="37060" ht="15" customHeight="1"/>
    <row r="37061" ht="15" customHeight="1"/>
    <row r="37062" ht="15" customHeight="1"/>
    <row r="37063" ht="15" customHeight="1"/>
    <row r="37064" ht="15" customHeight="1"/>
    <row r="37065" ht="15" customHeight="1"/>
    <row r="37066" ht="15" customHeight="1"/>
    <row r="37067" ht="15" customHeight="1"/>
    <row r="37068" ht="15" customHeight="1"/>
    <row r="37069" ht="15" customHeight="1"/>
    <row r="37070" ht="15" customHeight="1"/>
    <row r="37071" ht="15" customHeight="1"/>
    <row r="37072" ht="15" customHeight="1"/>
    <row r="37073" ht="15" customHeight="1"/>
    <row r="37074" ht="15" customHeight="1"/>
    <row r="37075" ht="15" customHeight="1"/>
    <row r="37076" ht="15" customHeight="1"/>
    <row r="37077" ht="15" customHeight="1"/>
    <row r="37078" ht="15" customHeight="1"/>
    <row r="37079" ht="15" customHeight="1"/>
    <row r="37080" ht="15" customHeight="1"/>
    <row r="37081" ht="15" customHeight="1"/>
    <row r="37082" ht="15" customHeight="1"/>
    <row r="37083" ht="15" customHeight="1"/>
    <row r="37084" ht="15" customHeight="1"/>
    <row r="37085" ht="15" customHeight="1"/>
    <row r="37086" ht="15" customHeight="1"/>
    <row r="37087" ht="15" customHeight="1"/>
    <row r="37088" ht="15" customHeight="1"/>
    <row r="37089" ht="15" customHeight="1"/>
    <row r="37090" ht="15" customHeight="1"/>
    <row r="37091" ht="15" customHeight="1"/>
    <row r="37092" ht="15" customHeight="1"/>
    <row r="37093" ht="15" customHeight="1"/>
    <row r="37094" ht="15" customHeight="1"/>
    <row r="37095" ht="15" customHeight="1"/>
    <row r="37096" ht="15" customHeight="1"/>
    <row r="37097" ht="15" customHeight="1"/>
    <row r="37098" ht="15" customHeight="1"/>
    <row r="37099" ht="15" customHeight="1"/>
    <row r="37100" ht="15" customHeight="1"/>
    <row r="37101" ht="15" customHeight="1"/>
    <row r="37102" ht="15" customHeight="1"/>
    <row r="37103" ht="15" customHeight="1"/>
    <row r="37104" ht="15" customHeight="1"/>
    <row r="37105" ht="15" customHeight="1"/>
    <row r="37106" ht="15" customHeight="1"/>
    <row r="37107" ht="15" customHeight="1"/>
    <row r="37108" ht="15" customHeight="1"/>
    <row r="37109" ht="15" customHeight="1"/>
    <row r="37110" ht="15" customHeight="1"/>
    <row r="37111" ht="15" customHeight="1"/>
    <row r="37112" ht="15" customHeight="1"/>
    <row r="37113" ht="15" customHeight="1"/>
    <row r="37114" ht="15" customHeight="1"/>
    <row r="37115" ht="15" customHeight="1"/>
    <row r="37116" ht="15" customHeight="1"/>
    <row r="37117" ht="15" customHeight="1"/>
    <row r="37118" ht="15" customHeight="1"/>
    <row r="37119" ht="15" customHeight="1"/>
    <row r="37120" ht="15" customHeight="1"/>
    <row r="37121" ht="15" customHeight="1"/>
    <row r="37122" ht="15" customHeight="1"/>
    <row r="37123" ht="15" customHeight="1"/>
    <row r="37124" ht="15" customHeight="1"/>
    <row r="37125" ht="15" customHeight="1"/>
    <row r="37126" ht="15" customHeight="1"/>
    <row r="37127" ht="15" customHeight="1"/>
    <row r="37128" ht="15" customHeight="1"/>
    <row r="37129" ht="15" customHeight="1"/>
    <row r="37130" ht="15" customHeight="1"/>
    <row r="37131" ht="15" customHeight="1"/>
    <row r="37132" ht="15" customHeight="1"/>
    <row r="37133" ht="15" customHeight="1"/>
    <row r="37134" ht="15" customHeight="1"/>
    <row r="37135" ht="15" customHeight="1"/>
    <row r="37136" ht="15" customHeight="1"/>
    <row r="37137" ht="15" customHeight="1"/>
    <row r="37138" ht="15" customHeight="1"/>
    <row r="37139" ht="15" customHeight="1"/>
    <row r="37140" ht="15" customHeight="1"/>
    <row r="37141" ht="15" customHeight="1"/>
    <row r="37142" ht="15" customHeight="1"/>
    <row r="37143" ht="15" customHeight="1"/>
    <row r="37144" ht="15" customHeight="1"/>
    <row r="37145" ht="15" customHeight="1"/>
    <row r="37146" ht="15" customHeight="1"/>
    <row r="37147" ht="15" customHeight="1"/>
    <row r="37148" ht="15" customHeight="1"/>
    <row r="37149" ht="15" customHeight="1"/>
    <row r="37150" ht="15" customHeight="1"/>
    <row r="37151" ht="15" customHeight="1"/>
    <row r="37152" ht="15" customHeight="1"/>
    <row r="37153" ht="15" customHeight="1"/>
    <row r="37154" ht="15" customHeight="1"/>
    <row r="37155" ht="15" customHeight="1"/>
    <row r="37156" ht="15" customHeight="1"/>
    <row r="37157" ht="15" customHeight="1"/>
    <row r="37158" ht="15" customHeight="1"/>
    <row r="37159" ht="15" customHeight="1"/>
    <row r="37160" ht="15" customHeight="1"/>
    <row r="37161" ht="15" customHeight="1"/>
    <row r="37162" ht="15" customHeight="1"/>
    <row r="37163" ht="15" customHeight="1"/>
    <row r="37164" ht="15" customHeight="1"/>
    <row r="37165" ht="15" customHeight="1"/>
    <row r="37166" ht="15" customHeight="1"/>
    <row r="37167" ht="15" customHeight="1"/>
    <row r="37168" ht="15" customHeight="1"/>
    <row r="37169" ht="15" customHeight="1"/>
    <row r="37170" ht="15" customHeight="1"/>
    <row r="37171" ht="15" customHeight="1"/>
    <row r="37172" ht="15" customHeight="1"/>
    <row r="37173" ht="15" customHeight="1"/>
    <row r="37174" ht="15" customHeight="1"/>
    <row r="37175" ht="15" customHeight="1"/>
    <row r="37176" ht="15" customHeight="1"/>
    <row r="37177" ht="15" customHeight="1"/>
    <row r="37178" ht="15" customHeight="1"/>
    <row r="37179" ht="15" customHeight="1"/>
    <row r="37180" ht="15" customHeight="1"/>
    <row r="37181" ht="15" customHeight="1"/>
    <row r="37182" ht="15" customHeight="1"/>
    <row r="37183" ht="15" customHeight="1"/>
    <row r="37184" ht="15" customHeight="1"/>
    <row r="37185" ht="15" customHeight="1"/>
    <row r="37186" ht="15" customHeight="1"/>
    <row r="37187" ht="15" customHeight="1"/>
    <row r="37188" ht="15" customHeight="1"/>
    <row r="37189" ht="15" customHeight="1"/>
    <row r="37190" ht="15" customHeight="1"/>
    <row r="37191" ht="15" customHeight="1"/>
    <row r="37192" ht="15" customHeight="1"/>
    <row r="37193" ht="15" customHeight="1"/>
    <row r="37194" ht="15" customHeight="1"/>
    <row r="37195" ht="15" customHeight="1"/>
    <row r="37196" ht="15" customHeight="1"/>
    <row r="37197" ht="15" customHeight="1"/>
    <row r="37198" ht="15" customHeight="1"/>
    <row r="37199" ht="15" customHeight="1"/>
    <row r="37200" ht="15" customHeight="1"/>
    <row r="37201" ht="15" customHeight="1"/>
    <row r="37202" ht="15" customHeight="1"/>
    <row r="37203" ht="15" customHeight="1"/>
    <row r="37204" ht="15" customHeight="1"/>
    <row r="37205" ht="15" customHeight="1"/>
    <row r="37206" ht="15" customHeight="1"/>
    <row r="37207" ht="15" customHeight="1"/>
    <row r="37208" ht="15" customHeight="1"/>
    <row r="37209" ht="15" customHeight="1"/>
    <row r="37210" ht="15" customHeight="1"/>
    <row r="37211" ht="15" customHeight="1"/>
    <row r="37212" ht="15" customHeight="1"/>
    <row r="37213" ht="15" customHeight="1"/>
    <row r="37214" ht="15" customHeight="1"/>
    <row r="37215" ht="15" customHeight="1"/>
    <row r="37216" ht="15" customHeight="1"/>
    <row r="37217" ht="15" customHeight="1"/>
    <row r="37218" ht="15" customHeight="1"/>
    <row r="37219" ht="15" customHeight="1"/>
    <row r="37220" ht="15" customHeight="1"/>
    <row r="37221" ht="15" customHeight="1"/>
    <row r="37222" ht="15" customHeight="1"/>
    <row r="37223" ht="15" customHeight="1"/>
    <row r="37224" ht="15" customHeight="1"/>
    <row r="37225" ht="15" customHeight="1"/>
    <row r="37226" ht="15" customHeight="1"/>
    <row r="37227" ht="15" customHeight="1"/>
    <row r="37228" ht="15" customHeight="1"/>
    <row r="37229" ht="15" customHeight="1"/>
    <row r="37230" ht="15" customHeight="1"/>
    <row r="37231" ht="15" customHeight="1"/>
    <row r="37232" ht="15" customHeight="1"/>
    <row r="37233" ht="15" customHeight="1"/>
    <row r="37234" ht="15" customHeight="1"/>
    <row r="37235" ht="15" customHeight="1"/>
    <row r="37236" ht="15" customHeight="1"/>
    <row r="37237" ht="15" customHeight="1"/>
    <row r="37238" ht="15" customHeight="1"/>
    <row r="37239" ht="15" customHeight="1"/>
    <row r="37240" ht="15" customHeight="1"/>
    <row r="37241" ht="15" customHeight="1"/>
    <row r="37242" ht="15" customHeight="1"/>
    <row r="37243" ht="15" customHeight="1"/>
    <row r="37244" ht="15" customHeight="1"/>
    <row r="37245" ht="15" customHeight="1"/>
    <row r="37246" ht="15" customHeight="1"/>
    <row r="37247" ht="15" customHeight="1"/>
    <row r="37248" ht="15" customHeight="1"/>
    <row r="37249" ht="15" customHeight="1"/>
    <row r="37250" ht="15" customHeight="1"/>
    <row r="37251" ht="15" customHeight="1"/>
    <row r="37252" ht="15" customHeight="1"/>
    <row r="37253" ht="15" customHeight="1"/>
    <row r="37254" ht="15" customHeight="1"/>
    <row r="37255" ht="15" customHeight="1"/>
    <row r="37256" ht="15" customHeight="1"/>
    <row r="37257" ht="15" customHeight="1"/>
    <row r="37258" ht="15" customHeight="1"/>
    <row r="37259" ht="15" customHeight="1"/>
    <row r="37260" ht="15" customHeight="1"/>
    <row r="37261" ht="15" customHeight="1"/>
    <row r="37262" ht="15" customHeight="1"/>
    <row r="37263" ht="15" customHeight="1"/>
    <row r="37264" ht="15" customHeight="1"/>
    <row r="37265" ht="15" customHeight="1"/>
    <row r="37266" ht="15" customHeight="1"/>
    <row r="37267" ht="15" customHeight="1"/>
    <row r="37268" ht="15" customHeight="1"/>
    <row r="37269" ht="15" customHeight="1"/>
    <row r="37270" ht="15" customHeight="1"/>
    <row r="37271" ht="15" customHeight="1"/>
    <row r="37272" ht="15" customHeight="1"/>
    <row r="37273" ht="15" customHeight="1"/>
    <row r="37274" ht="15" customHeight="1"/>
    <row r="37275" ht="15" customHeight="1"/>
    <row r="37276" ht="15" customHeight="1"/>
    <row r="37277" ht="15" customHeight="1"/>
    <row r="37278" ht="15" customHeight="1"/>
    <row r="37279" ht="15" customHeight="1"/>
    <row r="37280" ht="15" customHeight="1"/>
    <row r="37281" ht="15" customHeight="1"/>
    <row r="37282" ht="15" customHeight="1"/>
    <row r="37283" ht="15" customHeight="1"/>
    <row r="37284" ht="15" customHeight="1"/>
    <row r="37285" ht="15" customHeight="1"/>
    <row r="37286" ht="15" customHeight="1"/>
    <row r="37287" ht="15" customHeight="1"/>
    <row r="37288" ht="15" customHeight="1"/>
    <row r="37289" ht="15" customHeight="1"/>
    <row r="37290" ht="15" customHeight="1"/>
    <row r="37291" ht="15" customHeight="1"/>
    <row r="37292" ht="15" customHeight="1"/>
    <row r="37293" ht="15" customHeight="1"/>
    <row r="37294" ht="15" customHeight="1"/>
    <row r="37295" ht="15" customHeight="1"/>
    <row r="37296" ht="15" customHeight="1"/>
    <row r="37297" ht="15" customHeight="1"/>
    <row r="37298" ht="15" customHeight="1"/>
    <row r="37299" ht="15" customHeight="1"/>
    <row r="37300" ht="15" customHeight="1"/>
    <row r="37301" ht="15" customHeight="1"/>
    <row r="37302" ht="15" customHeight="1"/>
    <row r="37303" ht="15" customHeight="1"/>
    <row r="37304" ht="15" customHeight="1"/>
    <row r="37305" ht="15" customHeight="1"/>
    <row r="37306" ht="15" customHeight="1"/>
    <row r="37307" ht="15" customHeight="1"/>
    <row r="37308" ht="15" customHeight="1"/>
    <row r="37309" ht="15" customHeight="1"/>
    <row r="37310" ht="15" customHeight="1"/>
    <row r="37311" ht="15" customHeight="1"/>
    <row r="37312" ht="15" customHeight="1"/>
    <row r="37313" ht="15" customHeight="1"/>
    <row r="37314" ht="15" customHeight="1"/>
    <row r="37315" ht="15" customHeight="1"/>
    <row r="37316" ht="15" customHeight="1"/>
    <row r="37317" ht="15" customHeight="1"/>
    <row r="37318" ht="15" customHeight="1"/>
    <row r="37319" ht="15" customHeight="1"/>
    <row r="37320" ht="15" customHeight="1"/>
    <row r="37321" ht="15" customHeight="1"/>
    <row r="37322" ht="15" customHeight="1"/>
    <row r="37323" ht="15" customHeight="1"/>
    <row r="37324" ht="15" customHeight="1"/>
    <row r="37325" ht="15" customHeight="1"/>
    <row r="37326" ht="15" customHeight="1"/>
    <row r="37327" ht="15" customHeight="1"/>
    <row r="37328" ht="15" customHeight="1"/>
    <row r="37329" ht="15" customHeight="1"/>
    <row r="37330" ht="15" customHeight="1"/>
    <row r="37331" ht="15" customHeight="1"/>
    <row r="37332" ht="15" customHeight="1"/>
    <row r="37333" ht="15" customHeight="1"/>
    <row r="37334" ht="15" customHeight="1"/>
    <row r="37335" ht="15" customHeight="1"/>
    <row r="37336" ht="15" customHeight="1"/>
    <row r="37337" ht="15" customHeight="1"/>
    <row r="37338" ht="15" customHeight="1"/>
    <row r="37339" ht="15" customHeight="1"/>
    <row r="37340" ht="15" customHeight="1"/>
    <row r="37341" ht="15" customHeight="1"/>
    <row r="37342" ht="15" customHeight="1"/>
    <row r="37343" ht="15" customHeight="1"/>
    <row r="37344" ht="15" customHeight="1"/>
    <row r="37345" ht="15" customHeight="1"/>
    <row r="37346" ht="15" customHeight="1"/>
    <row r="37347" ht="15" customHeight="1"/>
    <row r="37348" ht="15" customHeight="1"/>
    <row r="37349" ht="15" customHeight="1"/>
    <row r="37350" ht="15" customHeight="1"/>
    <row r="37351" ht="15" customHeight="1"/>
    <row r="37352" ht="15" customHeight="1"/>
    <row r="37353" ht="15" customHeight="1"/>
    <row r="37354" ht="15" customHeight="1"/>
    <row r="37355" ht="15" customHeight="1"/>
    <row r="37356" ht="15" customHeight="1"/>
    <row r="37357" ht="15" customHeight="1"/>
    <row r="37358" ht="15" customHeight="1"/>
    <row r="37359" ht="15" customHeight="1"/>
    <row r="37360" ht="15" customHeight="1"/>
    <row r="37361" ht="15" customHeight="1"/>
    <row r="37362" ht="15" customHeight="1"/>
    <row r="37363" ht="15" customHeight="1"/>
    <row r="37364" ht="15" customHeight="1"/>
    <row r="37365" ht="15" customHeight="1"/>
    <row r="37366" ht="15" customHeight="1"/>
    <row r="37367" ht="15" customHeight="1"/>
    <row r="37368" ht="15" customHeight="1"/>
    <row r="37369" ht="15" customHeight="1"/>
    <row r="37370" ht="15" customHeight="1"/>
    <row r="37371" ht="15" customHeight="1"/>
    <row r="37372" ht="15" customHeight="1"/>
    <row r="37373" ht="15" customHeight="1"/>
    <row r="37374" ht="15" customHeight="1"/>
    <row r="37375" ht="15" customHeight="1"/>
    <row r="37376" ht="15" customHeight="1"/>
    <row r="37377" ht="15" customHeight="1"/>
    <row r="37378" ht="15" customHeight="1"/>
    <row r="37379" ht="15" customHeight="1"/>
    <row r="37380" ht="15" customHeight="1"/>
    <row r="37381" ht="15" customHeight="1"/>
    <row r="37382" ht="15" customHeight="1"/>
    <row r="37383" ht="15" customHeight="1"/>
    <row r="37384" ht="15" customHeight="1"/>
    <row r="37385" ht="15" customHeight="1"/>
    <row r="37386" ht="15" customHeight="1"/>
    <row r="37387" ht="15" customHeight="1"/>
    <row r="37388" ht="15" customHeight="1"/>
    <row r="37389" ht="15" customHeight="1"/>
    <row r="37390" ht="15" customHeight="1"/>
    <row r="37391" ht="15" customHeight="1"/>
    <row r="37392" ht="15" customHeight="1"/>
    <row r="37393" ht="15" customHeight="1"/>
    <row r="37394" ht="15" customHeight="1"/>
    <row r="37395" ht="15" customHeight="1"/>
    <row r="37396" ht="15" customHeight="1"/>
    <row r="37397" ht="15" customHeight="1"/>
    <row r="37398" ht="15" customHeight="1"/>
    <row r="37399" ht="15" customHeight="1"/>
    <row r="37400" ht="15" customHeight="1"/>
    <row r="37401" ht="15" customHeight="1"/>
    <row r="37402" ht="15" customHeight="1"/>
    <row r="37403" ht="15" customHeight="1"/>
    <row r="37404" ht="15" customHeight="1"/>
    <row r="37405" ht="15" customHeight="1"/>
    <row r="37406" ht="15" customHeight="1"/>
    <row r="37407" ht="15" customHeight="1"/>
    <row r="37408" ht="15" customHeight="1"/>
    <row r="37409" ht="15" customHeight="1"/>
    <row r="37410" ht="15" customHeight="1"/>
    <row r="37411" ht="15" customHeight="1"/>
    <row r="37412" ht="15" customHeight="1"/>
    <row r="37413" ht="15" customHeight="1"/>
    <row r="37414" ht="15" customHeight="1"/>
    <row r="37415" ht="15" customHeight="1"/>
    <row r="37416" ht="15" customHeight="1"/>
    <row r="37417" ht="15" customHeight="1"/>
    <row r="37418" ht="15" customHeight="1"/>
    <row r="37419" ht="15" customHeight="1"/>
    <row r="37420" ht="15" customHeight="1"/>
    <row r="37421" ht="15" customHeight="1"/>
    <row r="37422" ht="15" customHeight="1"/>
    <row r="37423" ht="15" customHeight="1"/>
    <row r="37424" ht="15" customHeight="1"/>
    <row r="37425" ht="15" customHeight="1"/>
    <row r="37426" ht="15" customHeight="1"/>
    <row r="37427" ht="15" customHeight="1"/>
    <row r="37428" ht="15" customHeight="1"/>
    <row r="37429" ht="15" customHeight="1"/>
    <row r="37430" ht="15" customHeight="1"/>
    <row r="37431" ht="15" customHeight="1"/>
    <row r="37432" ht="15" customHeight="1"/>
    <row r="37433" ht="15" customHeight="1"/>
    <row r="37434" ht="15" customHeight="1"/>
    <row r="37435" ht="15" customHeight="1"/>
    <row r="37436" ht="15" customHeight="1"/>
    <row r="37437" ht="15" customHeight="1"/>
    <row r="37438" ht="15" customHeight="1"/>
    <row r="37439" ht="15" customHeight="1"/>
    <row r="37440" ht="15" customHeight="1"/>
    <row r="37441" ht="15" customHeight="1"/>
    <row r="37442" ht="15" customHeight="1"/>
    <row r="37443" ht="15" customHeight="1"/>
    <row r="37444" ht="15" customHeight="1"/>
    <row r="37445" ht="15" customHeight="1"/>
    <row r="37446" ht="15" customHeight="1"/>
    <row r="37447" ht="15" customHeight="1"/>
    <row r="37448" ht="15" customHeight="1"/>
    <row r="37449" ht="15" customHeight="1"/>
    <row r="37450" ht="15" customHeight="1"/>
    <row r="37451" ht="15" customHeight="1"/>
    <row r="37452" ht="15" customHeight="1"/>
    <row r="37453" ht="15" customHeight="1"/>
    <row r="37454" ht="15" customHeight="1"/>
    <row r="37455" ht="15" customHeight="1"/>
    <row r="37456" ht="15" customHeight="1"/>
    <row r="37457" ht="15" customHeight="1"/>
    <row r="37458" ht="15" customHeight="1"/>
    <row r="37459" ht="15" customHeight="1"/>
    <row r="37460" ht="15" customHeight="1"/>
    <row r="37461" ht="15" customHeight="1"/>
    <row r="37462" ht="15" customHeight="1"/>
    <row r="37463" ht="15" customHeight="1"/>
    <row r="37464" ht="15" customHeight="1"/>
    <row r="37465" ht="15" customHeight="1"/>
    <row r="37466" ht="15" customHeight="1"/>
    <row r="37467" ht="15" customHeight="1"/>
    <row r="37468" ht="15" customHeight="1"/>
    <row r="37469" ht="15" customHeight="1"/>
    <row r="37470" ht="15" customHeight="1"/>
    <row r="37471" ht="15" customHeight="1"/>
    <row r="37472" ht="15" customHeight="1"/>
    <row r="37473" ht="15" customHeight="1"/>
    <row r="37474" ht="15" customHeight="1"/>
    <row r="37475" ht="15" customHeight="1"/>
    <row r="37476" ht="15" customHeight="1"/>
    <row r="37477" ht="15" customHeight="1"/>
    <row r="37478" ht="15" customHeight="1"/>
    <row r="37479" ht="15" customHeight="1"/>
    <row r="37480" ht="15" customHeight="1"/>
    <row r="37481" ht="15" customHeight="1"/>
    <row r="37482" ht="15" customHeight="1"/>
    <row r="37483" ht="15" customHeight="1"/>
    <row r="37484" ht="15" customHeight="1"/>
    <row r="37485" ht="15" customHeight="1"/>
    <row r="37486" ht="15" customHeight="1"/>
    <row r="37487" ht="15" customHeight="1"/>
    <row r="37488" ht="15" customHeight="1"/>
    <row r="37489" ht="15" customHeight="1"/>
    <row r="37490" ht="15" customHeight="1"/>
    <row r="37491" ht="15" customHeight="1"/>
    <row r="37492" ht="15" customHeight="1"/>
    <row r="37493" ht="15" customHeight="1"/>
    <row r="37494" ht="15" customHeight="1"/>
    <row r="37495" ht="15" customHeight="1"/>
    <row r="37496" ht="15" customHeight="1"/>
    <row r="37497" ht="15" customHeight="1"/>
    <row r="37498" ht="15" customHeight="1"/>
    <row r="37499" ht="15" customHeight="1"/>
    <row r="37500" ht="15" customHeight="1"/>
    <row r="37501" ht="15" customHeight="1"/>
    <row r="37502" ht="15" customHeight="1"/>
    <row r="37503" ht="15" customHeight="1"/>
    <row r="37504" ht="15" customHeight="1"/>
    <row r="37505" ht="15" customHeight="1"/>
    <row r="37506" ht="15" customHeight="1"/>
    <row r="37507" ht="15" customHeight="1"/>
    <row r="37508" ht="15" customHeight="1"/>
    <row r="37509" ht="15" customHeight="1"/>
    <row r="37510" ht="15" customHeight="1"/>
    <row r="37511" ht="15" customHeight="1"/>
    <row r="37512" ht="15" customHeight="1"/>
    <row r="37513" ht="15" customHeight="1"/>
    <row r="37514" ht="15" customHeight="1"/>
    <row r="37515" ht="15" customHeight="1"/>
    <row r="37516" ht="15" customHeight="1"/>
    <row r="37517" ht="15" customHeight="1"/>
    <row r="37518" ht="15" customHeight="1"/>
    <row r="37519" ht="15" customHeight="1"/>
    <row r="37520" ht="15" customHeight="1"/>
    <row r="37521" ht="15" customHeight="1"/>
    <row r="37522" ht="15" customHeight="1"/>
    <row r="37523" ht="15" customHeight="1"/>
    <row r="37524" ht="15" customHeight="1"/>
    <row r="37525" ht="15" customHeight="1"/>
    <row r="37526" ht="15" customHeight="1"/>
    <row r="37527" ht="15" customHeight="1"/>
    <row r="37528" ht="15" customHeight="1"/>
    <row r="37529" ht="15" customHeight="1"/>
    <row r="37530" ht="15" customHeight="1"/>
    <row r="37531" ht="15" customHeight="1"/>
    <row r="37532" ht="15" customHeight="1"/>
    <row r="37533" ht="15" customHeight="1"/>
    <row r="37534" ht="15" customHeight="1"/>
    <row r="37535" ht="15" customHeight="1"/>
    <row r="37536" ht="15" customHeight="1"/>
    <row r="37537" ht="15" customHeight="1"/>
    <row r="37538" ht="15" customHeight="1"/>
    <row r="37539" ht="15" customHeight="1"/>
    <row r="37540" ht="15" customHeight="1"/>
    <row r="37541" ht="15" customHeight="1"/>
    <row r="37542" ht="15" customHeight="1"/>
    <row r="37543" ht="15" customHeight="1"/>
    <row r="37544" ht="15" customHeight="1"/>
    <row r="37545" ht="15" customHeight="1"/>
    <row r="37546" ht="15" customHeight="1"/>
    <row r="37547" ht="15" customHeight="1"/>
    <row r="37548" ht="15" customHeight="1"/>
    <row r="37549" ht="15" customHeight="1"/>
    <row r="37550" ht="15" customHeight="1"/>
    <row r="37551" ht="15" customHeight="1"/>
    <row r="37552" ht="15" customHeight="1"/>
    <row r="37553" ht="15" customHeight="1"/>
    <row r="37554" ht="15" customHeight="1"/>
    <row r="37555" ht="15" customHeight="1"/>
    <row r="37556" ht="15" customHeight="1"/>
    <row r="37557" ht="15" customHeight="1"/>
    <row r="37558" ht="15" customHeight="1"/>
    <row r="37559" ht="15" customHeight="1"/>
    <row r="37560" ht="15" customHeight="1"/>
    <row r="37561" ht="15" customHeight="1"/>
    <row r="37562" ht="15" customHeight="1"/>
    <row r="37563" ht="15" customHeight="1"/>
    <row r="37564" ht="15" customHeight="1"/>
    <row r="37565" ht="15" customHeight="1"/>
    <row r="37566" ht="15" customHeight="1"/>
    <row r="37567" ht="15" customHeight="1"/>
    <row r="37568" ht="15" customHeight="1"/>
    <row r="37569" ht="15" customHeight="1"/>
    <row r="37570" ht="15" customHeight="1"/>
    <row r="37571" ht="15" customHeight="1"/>
    <row r="37572" ht="15" customHeight="1"/>
    <row r="37573" ht="15" customHeight="1"/>
    <row r="37574" ht="15" customHeight="1"/>
    <row r="37575" ht="15" customHeight="1"/>
    <row r="37576" ht="15" customHeight="1"/>
    <row r="37577" ht="15" customHeight="1"/>
    <row r="37578" ht="15" customHeight="1"/>
    <row r="37579" ht="15" customHeight="1"/>
    <row r="37580" ht="15" customHeight="1"/>
    <row r="37581" ht="15" customHeight="1"/>
    <row r="37582" ht="15" customHeight="1"/>
    <row r="37583" ht="15" customHeight="1"/>
    <row r="37584" ht="15" customHeight="1"/>
    <row r="37585" ht="15" customHeight="1"/>
    <row r="37586" ht="15" customHeight="1"/>
    <row r="37587" ht="15" customHeight="1"/>
    <row r="37588" ht="15" customHeight="1"/>
    <row r="37589" ht="15" customHeight="1"/>
    <row r="37590" ht="15" customHeight="1"/>
    <row r="37591" ht="15" customHeight="1"/>
    <row r="37592" ht="15" customHeight="1"/>
    <row r="37593" ht="15" customHeight="1"/>
    <row r="37594" ht="15" customHeight="1"/>
    <row r="37595" ht="15" customHeight="1"/>
    <row r="37596" ht="15" customHeight="1"/>
    <row r="37597" ht="15" customHeight="1"/>
    <row r="37598" ht="15" customHeight="1"/>
    <row r="37599" ht="15" customHeight="1"/>
    <row r="37600" ht="15" customHeight="1"/>
    <row r="37601" ht="15" customHeight="1"/>
    <row r="37602" ht="15" customHeight="1"/>
    <row r="37603" ht="15" customHeight="1"/>
    <row r="37604" ht="15" customHeight="1"/>
    <row r="37605" ht="15" customHeight="1"/>
    <row r="37606" ht="15" customHeight="1"/>
    <row r="37607" ht="15" customHeight="1"/>
    <row r="37608" ht="15" customHeight="1"/>
    <row r="37609" ht="15" customHeight="1"/>
    <row r="37610" ht="15" customHeight="1"/>
    <row r="37611" ht="15" customHeight="1"/>
    <row r="37612" ht="15" customHeight="1"/>
    <row r="37613" ht="15" customHeight="1"/>
    <row r="37614" ht="15" customHeight="1"/>
    <row r="37615" ht="15" customHeight="1"/>
    <row r="37616" ht="15" customHeight="1"/>
    <row r="37617" ht="15" customHeight="1"/>
    <row r="37618" ht="15" customHeight="1"/>
    <row r="37619" ht="15" customHeight="1"/>
    <row r="37620" ht="15" customHeight="1"/>
    <row r="37621" ht="15" customHeight="1"/>
    <row r="37622" ht="15" customHeight="1"/>
    <row r="37623" ht="15" customHeight="1"/>
    <row r="37624" ht="15" customHeight="1"/>
    <row r="37625" ht="15" customHeight="1"/>
    <row r="37626" ht="15" customHeight="1"/>
    <row r="37627" ht="15" customHeight="1"/>
    <row r="37628" ht="15" customHeight="1"/>
    <row r="37629" ht="15" customHeight="1"/>
    <row r="37630" ht="15" customHeight="1"/>
    <row r="37631" ht="15" customHeight="1"/>
    <row r="37632" ht="15" customHeight="1"/>
    <row r="37633" ht="15" customHeight="1"/>
    <row r="37634" ht="15" customHeight="1"/>
    <row r="37635" ht="15" customHeight="1"/>
    <row r="37636" ht="15" customHeight="1"/>
    <row r="37637" ht="15" customHeight="1"/>
    <row r="37638" ht="15" customHeight="1"/>
    <row r="37639" ht="15" customHeight="1"/>
    <row r="37640" ht="15" customHeight="1"/>
    <row r="37641" ht="15" customHeight="1"/>
    <row r="37642" ht="15" customHeight="1"/>
    <row r="37643" ht="15" customHeight="1"/>
    <row r="37644" ht="15" customHeight="1"/>
    <row r="37645" ht="15" customHeight="1"/>
    <row r="37646" ht="15" customHeight="1"/>
    <row r="37647" ht="15" customHeight="1"/>
    <row r="37648" ht="15" customHeight="1"/>
    <row r="37649" ht="15" customHeight="1"/>
    <row r="37650" ht="15" customHeight="1"/>
    <row r="37651" ht="15" customHeight="1"/>
    <row r="37652" ht="15" customHeight="1"/>
    <row r="37653" ht="15" customHeight="1"/>
    <row r="37654" ht="15" customHeight="1"/>
    <row r="37655" ht="15" customHeight="1"/>
    <row r="37656" ht="15" customHeight="1"/>
    <row r="37657" ht="15" customHeight="1"/>
    <row r="37658" ht="15" customHeight="1"/>
    <row r="37659" ht="15" customHeight="1"/>
    <row r="37660" ht="15" customHeight="1"/>
    <row r="37661" ht="15" customHeight="1"/>
    <row r="37662" ht="15" customHeight="1"/>
    <row r="37663" ht="15" customHeight="1"/>
    <row r="37664" ht="15" customHeight="1"/>
    <row r="37665" ht="15" customHeight="1"/>
    <row r="37666" ht="15" customHeight="1"/>
    <row r="37667" ht="15" customHeight="1"/>
    <row r="37668" ht="15" customHeight="1"/>
    <row r="37669" ht="15" customHeight="1"/>
    <row r="37670" ht="15" customHeight="1"/>
    <row r="37671" ht="15" customHeight="1"/>
    <row r="37672" ht="15" customHeight="1"/>
    <row r="37673" ht="15" customHeight="1"/>
    <row r="37674" ht="15" customHeight="1"/>
    <row r="37675" ht="15" customHeight="1"/>
    <row r="37676" ht="15" customHeight="1"/>
    <row r="37677" ht="15" customHeight="1"/>
    <row r="37678" ht="15" customHeight="1"/>
    <row r="37679" ht="15" customHeight="1"/>
    <row r="37680" ht="15" customHeight="1"/>
    <row r="37681" ht="15" customHeight="1"/>
    <row r="37682" ht="15" customHeight="1"/>
    <row r="37683" ht="15" customHeight="1"/>
    <row r="37684" ht="15" customHeight="1"/>
    <row r="37685" ht="15" customHeight="1"/>
    <row r="37686" ht="15" customHeight="1"/>
    <row r="37687" ht="15" customHeight="1"/>
    <row r="37688" ht="15" customHeight="1"/>
    <row r="37689" ht="15" customHeight="1"/>
    <row r="37690" ht="15" customHeight="1"/>
    <row r="37691" ht="15" customHeight="1"/>
    <row r="37692" ht="15" customHeight="1"/>
    <row r="37693" ht="15" customHeight="1"/>
    <row r="37694" ht="15" customHeight="1"/>
    <row r="37695" ht="15" customHeight="1"/>
    <row r="37696" ht="15" customHeight="1"/>
    <row r="37697" ht="15" customHeight="1"/>
    <row r="37698" ht="15" customHeight="1"/>
    <row r="37699" ht="15" customHeight="1"/>
    <row r="37700" ht="15" customHeight="1"/>
    <row r="37701" ht="15" customHeight="1"/>
    <row r="37702" ht="15" customHeight="1"/>
    <row r="37703" ht="15" customHeight="1"/>
    <row r="37704" ht="15" customHeight="1"/>
    <row r="37705" ht="15" customHeight="1"/>
    <row r="37706" ht="15" customHeight="1"/>
    <row r="37707" ht="15" customHeight="1"/>
    <row r="37708" ht="15" customHeight="1"/>
    <row r="37709" ht="15" customHeight="1"/>
    <row r="37710" ht="15" customHeight="1"/>
    <row r="37711" ht="15" customHeight="1"/>
    <row r="37712" ht="15" customHeight="1"/>
    <row r="37713" ht="15" customHeight="1"/>
    <row r="37714" ht="15" customHeight="1"/>
    <row r="37715" ht="15" customHeight="1"/>
    <row r="37716" ht="15" customHeight="1"/>
    <row r="37717" ht="15" customHeight="1"/>
    <row r="37718" ht="15" customHeight="1"/>
    <row r="37719" ht="15" customHeight="1"/>
    <row r="37720" ht="15" customHeight="1"/>
    <row r="37721" ht="15" customHeight="1"/>
    <row r="37722" ht="15" customHeight="1"/>
    <row r="37723" ht="15" customHeight="1"/>
    <row r="37724" ht="15" customHeight="1"/>
    <row r="37725" ht="15" customHeight="1"/>
    <row r="37726" ht="15" customHeight="1"/>
    <row r="37727" ht="15" customHeight="1"/>
    <row r="37728" ht="15" customHeight="1"/>
    <row r="37729" ht="15" customHeight="1"/>
    <row r="37730" ht="15" customHeight="1"/>
    <row r="37731" ht="15" customHeight="1"/>
    <row r="37732" ht="15" customHeight="1"/>
    <row r="37733" ht="15" customHeight="1"/>
    <row r="37734" ht="15" customHeight="1"/>
    <row r="37735" ht="15" customHeight="1"/>
    <row r="37736" ht="15" customHeight="1"/>
    <row r="37737" ht="15" customHeight="1"/>
    <row r="37738" ht="15" customHeight="1"/>
    <row r="37739" ht="15" customHeight="1"/>
    <row r="37740" ht="15" customHeight="1"/>
    <row r="37741" ht="15" customHeight="1"/>
    <row r="37742" ht="15" customHeight="1"/>
    <row r="37743" ht="15" customHeight="1"/>
    <row r="37744" ht="15" customHeight="1"/>
    <row r="37745" ht="15" customHeight="1"/>
    <row r="37746" ht="15" customHeight="1"/>
    <row r="37747" ht="15" customHeight="1"/>
    <row r="37748" ht="15" customHeight="1"/>
    <row r="37749" ht="15" customHeight="1"/>
    <row r="37750" ht="15" customHeight="1"/>
    <row r="37751" ht="15" customHeight="1"/>
    <row r="37752" ht="15" customHeight="1"/>
    <row r="37753" ht="15" customHeight="1"/>
    <row r="37754" ht="15" customHeight="1"/>
    <row r="37755" ht="15" customHeight="1"/>
    <row r="37756" ht="15" customHeight="1"/>
    <row r="37757" ht="15" customHeight="1"/>
    <row r="37758" ht="15" customHeight="1"/>
    <row r="37759" ht="15" customHeight="1"/>
    <row r="37760" ht="15" customHeight="1"/>
    <row r="37761" ht="15" customHeight="1"/>
    <row r="37762" ht="15" customHeight="1"/>
    <row r="37763" ht="15" customHeight="1"/>
    <row r="37764" ht="15" customHeight="1"/>
    <row r="37765" ht="15" customHeight="1"/>
    <row r="37766" ht="15" customHeight="1"/>
    <row r="37767" ht="15" customHeight="1"/>
    <row r="37768" ht="15" customHeight="1"/>
    <row r="37769" ht="15" customHeight="1"/>
    <row r="37770" ht="15" customHeight="1"/>
    <row r="37771" ht="15" customHeight="1"/>
    <row r="37772" ht="15" customHeight="1"/>
    <row r="37773" ht="15" customHeight="1"/>
    <row r="37774" ht="15" customHeight="1"/>
    <row r="37775" ht="15" customHeight="1"/>
    <row r="37776" ht="15" customHeight="1"/>
    <row r="37777" ht="15" customHeight="1"/>
    <row r="37778" ht="15" customHeight="1"/>
    <row r="37779" ht="15" customHeight="1"/>
    <row r="37780" ht="15" customHeight="1"/>
    <row r="37781" ht="15" customHeight="1"/>
    <row r="37782" ht="15" customHeight="1"/>
    <row r="37783" ht="15" customHeight="1"/>
    <row r="37784" ht="15" customHeight="1"/>
    <row r="37785" ht="15" customHeight="1"/>
    <row r="37786" ht="15" customHeight="1"/>
    <row r="37787" ht="15" customHeight="1"/>
    <row r="37788" ht="15" customHeight="1"/>
    <row r="37789" ht="15" customHeight="1"/>
    <row r="37790" ht="15" customHeight="1"/>
    <row r="37791" ht="15" customHeight="1"/>
    <row r="37792" ht="15" customHeight="1"/>
    <row r="37793" ht="15" customHeight="1"/>
    <row r="37794" ht="15" customHeight="1"/>
    <row r="37795" ht="15" customHeight="1"/>
    <row r="37796" ht="15" customHeight="1"/>
    <row r="37797" ht="15" customHeight="1"/>
    <row r="37798" ht="15" customHeight="1"/>
    <row r="37799" ht="15" customHeight="1"/>
    <row r="37800" ht="15" customHeight="1"/>
    <row r="37801" ht="15" customHeight="1"/>
    <row r="37802" ht="15" customHeight="1"/>
    <row r="37803" ht="15" customHeight="1"/>
    <row r="37804" ht="15" customHeight="1"/>
    <row r="37805" ht="15" customHeight="1"/>
    <row r="37806" ht="15" customHeight="1"/>
    <row r="37807" ht="15" customHeight="1"/>
    <row r="37808" ht="15" customHeight="1"/>
    <row r="37809" ht="15" customHeight="1"/>
    <row r="37810" ht="15" customHeight="1"/>
    <row r="37811" ht="15" customHeight="1"/>
    <row r="37812" ht="15" customHeight="1"/>
    <row r="37813" ht="15" customHeight="1"/>
    <row r="37814" ht="15" customHeight="1"/>
    <row r="37815" ht="15" customHeight="1"/>
    <row r="37816" ht="15" customHeight="1"/>
    <row r="37817" ht="15" customHeight="1"/>
    <row r="37818" ht="15" customHeight="1"/>
    <row r="37819" ht="15" customHeight="1"/>
    <row r="37820" ht="15" customHeight="1"/>
    <row r="37821" ht="15" customHeight="1"/>
    <row r="37822" ht="15" customHeight="1"/>
    <row r="37823" ht="15" customHeight="1"/>
    <row r="37824" ht="15" customHeight="1"/>
    <row r="37825" ht="15" customHeight="1"/>
    <row r="37826" ht="15" customHeight="1"/>
    <row r="37827" ht="15" customHeight="1"/>
    <row r="37828" ht="15" customHeight="1"/>
    <row r="37829" ht="15" customHeight="1"/>
    <row r="37830" ht="15" customHeight="1"/>
    <row r="37831" ht="15" customHeight="1"/>
    <row r="37832" ht="15" customHeight="1"/>
    <row r="37833" ht="15" customHeight="1"/>
    <row r="37834" ht="15" customHeight="1"/>
    <row r="37835" ht="15" customHeight="1"/>
    <row r="37836" ht="15" customHeight="1"/>
    <row r="37837" ht="15" customHeight="1"/>
    <row r="37838" ht="15" customHeight="1"/>
    <row r="37839" ht="15" customHeight="1"/>
    <row r="37840" ht="15" customHeight="1"/>
    <row r="37841" ht="15" customHeight="1"/>
    <row r="37842" ht="15" customHeight="1"/>
    <row r="37843" ht="15" customHeight="1"/>
    <row r="37844" ht="15" customHeight="1"/>
    <row r="37845" ht="15" customHeight="1"/>
    <row r="37846" ht="15" customHeight="1"/>
    <row r="37847" ht="15" customHeight="1"/>
    <row r="37848" ht="15" customHeight="1"/>
    <row r="37849" ht="15" customHeight="1"/>
    <row r="37850" ht="15" customHeight="1"/>
    <row r="37851" ht="15" customHeight="1"/>
    <row r="37852" ht="15" customHeight="1"/>
    <row r="37853" ht="15" customHeight="1"/>
    <row r="37854" ht="15" customHeight="1"/>
    <row r="37855" ht="15" customHeight="1"/>
    <row r="37856" ht="15" customHeight="1"/>
    <row r="37857" ht="15" customHeight="1"/>
    <row r="37858" ht="15" customHeight="1"/>
    <row r="37859" ht="15" customHeight="1"/>
    <row r="37860" ht="15" customHeight="1"/>
    <row r="37861" ht="15" customHeight="1"/>
    <row r="37862" ht="15" customHeight="1"/>
    <row r="37863" ht="15" customHeight="1"/>
    <row r="37864" ht="15" customHeight="1"/>
    <row r="37865" ht="15" customHeight="1"/>
    <row r="37866" ht="15" customHeight="1"/>
    <row r="37867" ht="15" customHeight="1"/>
    <row r="37868" ht="15" customHeight="1"/>
    <row r="37869" ht="15" customHeight="1"/>
    <row r="37870" ht="15" customHeight="1"/>
    <row r="37871" ht="15" customHeight="1"/>
    <row r="37872" ht="15" customHeight="1"/>
    <row r="37873" ht="15" customHeight="1"/>
    <row r="37874" ht="15" customHeight="1"/>
    <row r="37875" ht="15" customHeight="1"/>
    <row r="37876" ht="15" customHeight="1"/>
    <row r="37877" ht="15" customHeight="1"/>
    <row r="37878" ht="15" customHeight="1"/>
    <row r="37879" ht="15" customHeight="1"/>
    <row r="37880" ht="15" customHeight="1"/>
    <row r="37881" ht="15" customHeight="1"/>
    <row r="37882" ht="15" customHeight="1"/>
    <row r="37883" ht="15" customHeight="1"/>
    <row r="37884" ht="15" customHeight="1"/>
    <row r="37885" ht="15" customHeight="1"/>
    <row r="37886" ht="15" customHeight="1"/>
    <row r="37887" ht="15" customHeight="1"/>
    <row r="37888" ht="15" customHeight="1"/>
    <row r="37889" ht="15" customHeight="1"/>
    <row r="37890" ht="15" customHeight="1"/>
    <row r="37891" ht="15" customHeight="1"/>
    <row r="37892" ht="15" customHeight="1"/>
    <row r="37893" ht="15" customHeight="1"/>
    <row r="37894" ht="15" customHeight="1"/>
    <row r="37895" ht="15" customHeight="1"/>
    <row r="37896" ht="15" customHeight="1"/>
    <row r="37897" ht="15" customHeight="1"/>
    <row r="37898" ht="15" customHeight="1"/>
    <row r="37899" ht="15" customHeight="1"/>
    <row r="37900" ht="15" customHeight="1"/>
    <row r="37901" ht="15" customHeight="1"/>
    <row r="37902" ht="15" customHeight="1"/>
    <row r="37903" ht="15" customHeight="1"/>
    <row r="37904" ht="15" customHeight="1"/>
    <row r="37905" ht="15" customHeight="1"/>
    <row r="37906" ht="15" customHeight="1"/>
    <row r="37907" ht="15" customHeight="1"/>
    <row r="37908" ht="15" customHeight="1"/>
    <row r="37909" ht="15" customHeight="1"/>
    <row r="37910" ht="15" customHeight="1"/>
    <row r="37911" ht="15" customHeight="1"/>
    <row r="37912" ht="15" customHeight="1"/>
    <row r="37913" ht="15" customHeight="1"/>
    <row r="37914" ht="15" customHeight="1"/>
    <row r="37915" ht="15" customHeight="1"/>
    <row r="37916" ht="15" customHeight="1"/>
    <row r="37917" ht="15" customHeight="1"/>
    <row r="37918" ht="15" customHeight="1"/>
    <row r="37919" ht="15" customHeight="1"/>
    <row r="37920" ht="15" customHeight="1"/>
    <row r="37921" ht="15" customHeight="1"/>
    <row r="37922" ht="15" customHeight="1"/>
    <row r="37923" ht="15" customHeight="1"/>
    <row r="37924" ht="15" customHeight="1"/>
    <row r="37925" ht="15" customHeight="1"/>
    <row r="37926" ht="15" customHeight="1"/>
    <row r="37927" ht="15" customHeight="1"/>
    <row r="37928" ht="15" customHeight="1"/>
    <row r="37929" ht="15" customHeight="1"/>
    <row r="37930" ht="15" customHeight="1"/>
    <row r="37931" ht="15" customHeight="1"/>
    <row r="37932" ht="15" customHeight="1"/>
    <row r="37933" ht="15" customHeight="1"/>
    <row r="37934" ht="15" customHeight="1"/>
    <row r="37935" ht="15" customHeight="1"/>
    <row r="37936" ht="15" customHeight="1"/>
    <row r="37937" ht="15" customHeight="1"/>
    <row r="37938" ht="15" customHeight="1"/>
    <row r="37939" ht="15" customHeight="1"/>
    <row r="37940" ht="15" customHeight="1"/>
    <row r="37941" ht="15" customHeight="1"/>
    <row r="37942" ht="15" customHeight="1"/>
    <row r="37943" ht="15" customHeight="1"/>
    <row r="37944" ht="15" customHeight="1"/>
    <row r="37945" ht="15" customHeight="1"/>
    <row r="37946" ht="15" customHeight="1"/>
    <row r="37947" ht="15" customHeight="1"/>
    <row r="37948" ht="15" customHeight="1"/>
    <row r="37949" ht="15" customHeight="1"/>
    <row r="37950" ht="15" customHeight="1"/>
    <row r="37951" ht="15" customHeight="1"/>
    <row r="37952" ht="15" customHeight="1"/>
    <row r="37953" ht="15" customHeight="1"/>
    <row r="37954" ht="15" customHeight="1"/>
    <row r="37955" ht="15" customHeight="1"/>
    <row r="37956" ht="15" customHeight="1"/>
    <row r="37957" ht="15" customHeight="1"/>
    <row r="37958" ht="15" customHeight="1"/>
    <row r="37959" ht="15" customHeight="1"/>
    <row r="37960" ht="15" customHeight="1"/>
    <row r="37961" ht="15" customHeight="1"/>
    <row r="37962" ht="15" customHeight="1"/>
    <row r="37963" ht="15" customHeight="1"/>
    <row r="37964" ht="15" customHeight="1"/>
    <row r="37965" ht="15" customHeight="1"/>
    <row r="37966" ht="15" customHeight="1"/>
    <row r="37967" ht="15" customHeight="1"/>
    <row r="37968" ht="15" customHeight="1"/>
    <row r="37969" ht="15" customHeight="1"/>
    <row r="37970" ht="15" customHeight="1"/>
    <row r="37971" ht="15" customHeight="1"/>
    <row r="37972" ht="15" customHeight="1"/>
    <row r="37973" ht="15" customHeight="1"/>
    <row r="37974" ht="15" customHeight="1"/>
    <row r="37975" ht="15" customHeight="1"/>
    <row r="37976" ht="15" customHeight="1"/>
    <row r="37977" ht="15" customHeight="1"/>
    <row r="37978" ht="15" customHeight="1"/>
    <row r="37979" ht="15" customHeight="1"/>
    <row r="37980" ht="15" customHeight="1"/>
    <row r="37981" ht="15" customHeight="1"/>
    <row r="37982" ht="15" customHeight="1"/>
    <row r="37983" ht="15" customHeight="1"/>
    <row r="37984" ht="15" customHeight="1"/>
    <row r="37985" ht="15" customHeight="1"/>
    <row r="37986" ht="15" customHeight="1"/>
    <row r="37987" ht="15" customHeight="1"/>
    <row r="37988" ht="15" customHeight="1"/>
    <row r="37989" ht="15" customHeight="1"/>
    <row r="37990" ht="15" customHeight="1"/>
    <row r="37991" ht="15" customHeight="1"/>
    <row r="37992" ht="15" customHeight="1"/>
    <row r="37993" ht="15" customHeight="1"/>
    <row r="37994" ht="15" customHeight="1"/>
    <row r="37995" ht="15" customHeight="1"/>
    <row r="37996" ht="15" customHeight="1"/>
    <row r="37997" ht="15" customHeight="1"/>
    <row r="37998" ht="15" customHeight="1"/>
    <row r="37999" ht="15" customHeight="1"/>
    <row r="38000" ht="15" customHeight="1"/>
    <row r="38001" ht="15" customHeight="1"/>
    <row r="38002" ht="15" customHeight="1"/>
    <row r="38003" ht="15" customHeight="1"/>
    <row r="38004" ht="15" customHeight="1"/>
    <row r="38005" ht="15" customHeight="1"/>
    <row r="38006" ht="15" customHeight="1"/>
    <row r="38007" ht="15" customHeight="1"/>
    <row r="38008" ht="15" customHeight="1"/>
    <row r="38009" ht="15" customHeight="1"/>
    <row r="38010" ht="15" customHeight="1"/>
    <row r="38011" ht="15" customHeight="1"/>
    <row r="38012" ht="15" customHeight="1"/>
    <row r="38013" ht="15" customHeight="1"/>
    <row r="38014" ht="15" customHeight="1"/>
    <row r="38015" ht="15" customHeight="1"/>
    <row r="38016" ht="15" customHeight="1"/>
    <row r="38017" ht="15" customHeight="1"/>
    <row r="38018" ht="15" customHeight="1"/>
    <row r="38019" ht="15" customHeight="1"/>
    <row r="38020" ht="15" customHeight="1"/>
    <row r="38021" ht="15" customHeight="1"/>
    <row r="38022" ht="15" customHeight="1"/>
    <row r="38023" ht="15" customHeight="1"/>
    <row r="38024" ht="15" customHeight="1"/>
    <row r="38025" ht="15" customHeight="1"/>
    <row r="38026" ht="15" customHeight="1"/>
    <row r="38027" ht="15" customHeight="1"/>
    <row r="38028" ht="15" customHeight="1"/>
    <row r="38029" ht="15" customHeight="1"/>
    <row r="38030" ht="15" customHeight="1"/>
    <row r="38031" ht="15" customHeight="1"/>
    <row r="38032" ht="15" customHeight="1"/>
    <row r="38033" ht="15" customHeight="1"/>
    <row r="38034" ht="15" customHeight="1"/>
    <row r="38035" ht="15" customHeight="1"/>
    <row r="38036" ht="15" customHeight="1"/>
    <row r="38037" ht="15" customHeight="1"/>
    <row r="38038" ht="15" customHeight="1"/>
    <row r="38039" ht="15" customHeight="1"/>
    <row r="38040" ht="15" customHeight="1"/>
    <row r="38041" ht="15" customHeight="1"/>
    <row r="38042" ht="15" customHeight="1"/>
    <row r="38043" ht="15" customHeight="1"/>
    <row r="38044" ht="15" customHeight="1"/>
    <row r="38045" ht="15" customHeight="1"/>
    <row r="38046" ht="15" customHeight="1"/>
    <row r="38047" ht="15" customHeight="1"/>
    <row r="38048" ht="15" customHeight="1"/>
    <row r="38049" ht="15" customHeight="1"/>
    <row r="38050" ht="15" customHeight="1"/>
    <row r="38051" ht="15" customHeight="1"/>
    <row r="38052" ht="15" customHeight="1"/>
    <row r="38053" ht="15" customHeight="1"/>
    <row r="38054" ht="15" customHeight="1"/>
    <row r="38055" ht="15" customHeight="1"/>
    <row r="38056" ht="15" customHeight="1"/>
    <row r="38057" ht="15" customHeight="1"/>
    <row r="38058" ht="15" customHeight="1"/>
    <row r="38059" ht="15" customHeight="1"/>
    <row r="38060" ht="15" customHeight="1"/>
    <row r="38061" ht="15" customHeight="1"/>
    <row r="38062" ht="15" customHeight="1"/>
    <row r="38063" ht="15" customHeight="1"/>
    <row r="38064" ht="15" customHeight="1"/>
    <row r="38065" ht="15" customHeight="1"/>
    <row r="38066" ht="15" customHeight="1"/>
    <row r="38067" ht="15" customHeight="1"/>
    <row r="38068" ht="15" customHeight="1"/>
    <row r="38069" ht="15" customHeight="1"/>
    <row r="38070" ht="15" customHeight="1"/>
    <row r="38071" ht="15" customHeight="1"/>
    <row r="38072" ht="15" customHeight="1"/>
    <row r="38073" ht="15" customHeight="1"/>
    <row r="38074" ht="15" customHeight="1"/>
    <row r="38075" ht="15" customHeight="1"/>
    <row r="38076" ht="15" customHeight="1"/>
    <row r="38077" ht="15" customHeight="1"/>
    <row r="38078" ht="15" customHeight="1"/>
    <row r="38079" ht="15" customHeight="1"/>
    <row r="38080" ht="15" customHeight="1"/>
    <row r="38081" ht="15" customHeight="1"/>
    <row r="38082" ht="15" customHeight="1"/>
    <row r="38083" ht="15" customHeight="1"/>
    <row r="38084" ht="15" customHeight="1"/>
    <row r="38085" ht="15" customHeight="1"/>
    <row r="38086" ht="15" customHeight="1"/>
    <row r="38087" ht="15" customHeight="1"/>
    <row r="38088" ht="15" customHeight="1"/>
    <row r="38089" ht="15" customHeight="1"/>
    <row r="38090" ht="15" customHeight="1"/>
    <row r="38091" ht="15" customHeight="1"/>
    <row r="38092" ht="15" customHeight="1"/>
    <row r="38093" ht="15" customHeight="1"/>
    <row r="38094" ht="15" customHeight="1"/>
    <row r="38095" ht="15" customHeight="1"/>
    <row r="38096" ht="15" customHeight="1"/>
    <row r="38097" ht="15" customHeight="1"/>
    <row r="38098" ht="15" customHeight="1"/>
    <row r="38099" ht="15" customHeight="1"/>
    <row r="38100" ht="15" customHeight="1"/>
    <row r="38101" ht="15" customHeight="1"/>
    <row r="38102" ht="15" customHeight="1"/>
    <row r="38103" ht="15" customHeight="1"/>
    <row r="38104" ht="15" customHeight="1"/>
    <row r="38105" ht="15" customHeight="1"/>
    <row r="38106" ht="15" customHeight="1"/>
    <row r="38107" ht="15" customHeight="1"/>
    <row r="38108" ht="15" customHeight="1"/>
    <row r="38109" ht="15" customHeight="1"/>
    <row r="38110" ht="15" customHeight="1"/>
    <row r="38111" ht="15" customHeight="1"/>
    <row r="38112" ht="15" customHeight="1"/>
    <row r="38113" ht="15" customHeight="1"/>
    <row r="38114" ht="15" customHeight="1"/>
    <row r="38115" ht="15" customHeight="1"/>
    <row r="38116" ht="15" customHeight="1"/>
    <row r="38117" ht="15" customHeight="1"/>
    <row r="38118" ht="15" customHeight="1"/>
    <row r="38119" ht="15" customHeight="1"/>
    <row r="38120" ht="15" customHeight="1"/>
    <row r="38121" ht="15" customHeight="1"/>
    <row r="38122" ht="15" customHeight="1"/>
    <row r="38123" ht="15" customHeight="1"/>
    <row r="38124" ht="15" customHeight="1"/>
    <row r="38125" ht="15" customHeight="1"/>
    <row r="38126" ht="15" customHeight="1"/>
    <row r="38127" ht="15" customHeight="1"/>
    <row r="38128" ht="15" customHeight="1"/>
    <row r="38129" ht="15" customHeight="1"/>
    <row r="38130" ht="15" customHeight="1"/>
    <row r="38131" ht="15" customHeight="1"/>
    <row r="38132" ht="15" customHeight="1"/>
    <row r="38133" ht="15" customHeight="1"/>
    <row r="38134" ht="15" customHeight="1"/>
    <row r="38135" ht="15" customHeight="1"/>
    <row r="38136" ht="15" customHeight="1"/>
    <row r="38137" ht="15" customHeight="1"/>
    <row r="38138" ht="15" customHeight="1"/>
    <row r="38139" ht="15" customHeight="1"/>
    <row r="38140" ht="15" customHeight="1"/>
    <row r="38141" ht="15" customHeight="1"/>
    <row r="38142" ht="15" customHeight="1"/>
    <row r="38143" ht="15" customHeight="1"/>
    <row r="38144" ht="15" customHeight="1"/>
    <row r="38145" ht="15" customHeight="1"/>
    <row r="38146" ht="15" customHeight="1"/>
    <row r="38147" ht="15" customHeight="1"/>
    <row r="38148" ht="15" customHeight="1"/>
    <row r="38149" ht="15" customHeight="1"/>
    <row r="38150" ht="15" customHeight="1"/>
    <row r="38151" ht="15" customHeight="1"/>
    <row r="38152" ht="15" customHeight="1"/>
    <row r="38153" ht="15" customHeight="1"/>
    <row r="38154" ht="15" customHeight="1"/>
    <row r="38155" ht="15" customHeight="1"/>
    <row r="38156" ht="15" customHeight="1"/>
    <row r="38157" ht="15" customHeight="1"/>
    <row r="38158" ht="15" customHeight="1"/>
    <row r="38159" ht="15" customHeight="1"/>
    <row r="38160" ht="15" customHeight="1"/>
    <row r="38161" ht="15" customHeight="1"/>
    <row r="38162" ht="15" customHeight="1"/>
    <row r="38163" ht="15" customHeight="1"/>
    <row r="38164" ht="15" customHeight="1"/>
    <row r="38165" ht="15" customHeight="1"/>
    <row r="38166" ht="15" customHeight="1"/>
    <row r="38167" ht="15" customHeight="1"/>
    <row r="38168" ht="15" customHeight="1"/>
    <row r="38169" ht="15" customHeight="1"/>
    <row r="38170" ht="15" customHeight="1"/>
    <row r="38171" ht="15" customHeight="1"/>
    <row r="38172" ht="15" customHeight="1"/>
    <row r="38173" ht="15" customHeight="1"/>
    <row r="38174" ht="15" customHeight="1"/>
    <row r="38175" ht="15" customHeight="1"/>
    <row r="38176" ht="15" customHeight="1"/>
    <row r="38177" ht="15" customHeight="1"/>
    <row r="38178" ht="15" customHeight="1"/>
    <row r="38179" ht="15" customHeight="1"/>
    <row r="38180" ht="15" customHeight="1"/>
    <row r="38181" ht="15" customHeight="1"/>
    <row r="38182" ht="15" customHeight="1"/>
    <row r="38183" ht="15" customHeight="1"/>
    <row r="38184" ht="15" customHeight="1"/>
    <row r="38185" ht="15" customHeight="1"/>
    <row r="38186" ht="15" customHeight="1"/>
    <row r="38187" ht="15" customHeight="1"/>
    <row r="38188" ht="15" customHeight="1"/>
    <row r="38189" ht="15" customHeight="1"/>
    <row r="38190" ht="15" customHeight="1"/>
    <row r="38191" ht="15" customHeight="1"/>
    <row r="38192" ht="15" customHeight="1"/>
    <row r="38193" ht="15" customHeight="1"/>
    <row r="38194" ht="15" customHeight="1"/>
    <row r="38195" ht="15" customHeight="1"/>
    <row r="38196" ht="15" customHeight="1"/>
    <row r="38197" ht="15" customHeight="1"/>
    <row r="38198" ht="15" customHeight="1"/>
    <row r="38199" ht="15" customHeight="1"/>
    <row r="38200" ht="15" customHeight="1"/>
    <row r="38201" ht="15" customHeight="1"/>
    <row r="38202" ht="15" customHeight="1"/>
    <row r="38203" ht="15" customHeight="1"/>
    <row r="38204" ht="15" customHeight="1"/>
    <row r="38205" ht="15" customHeight="1"/>
    <row r="38206" ht="15" customHeight="1"/>
    <row r="38207" ht="15" customHeight="1"/>
    <row r="38208" ht="15" customHeight="1"/>
    <row r="38209" ht="15" customHeight="1"/>
    <row r="38210" ht="15" customHeight="1"/>
    <row r="38211" ht="15" customHeight="1"/>
    <row r="38212" ht="15" customHeight="1"/>
    <row r="38213" ht="15" customHeight="1"/>
    <row r="38214" ht="15" customHeight="1"/>
    <row r="38215" ht="15" customHeight="1"/>
    <row r="38216" ht="15" customHeight="1"/>
    <row r="38217" ht="15" customHeight="1"/>
    <row r="38218" ht="15" customHeight="1"/>
    <row r="38219" ht="15" customHeight="1"/>
    <row r="38220" ht="15" customHeight="1"/>
    <row r="38221" ht="15" customHeight="1"/>
    <row r="38222" ht="15" customHeight="1"/>
    <row r="38223" ht="15" customHeight="1"/>
    <row r="38224" ht="15" customHeight="1"/>
    <row r="38225" ht="15" customHeight="1"/>
    <row r="38226" ht="15" customHeight="1"/>
    <row r="38227" ht="15" customHeight="1"/>
    <row r="38228" ht="15" customHeight="1"/>
    <row r="38229" ht="15" customHeight="1"/>
    <row r="38230" ht="15" customHeight="1"/>
    <row r="38231" ht="15" customHeight="1"/>
    <row r="38232" ht="15" customHeight="1"/>
    <row r="38233" ht="15" customHeight="1"/>
    <row r="38234" ht="15" customHeight="1"/>
    <row r="38235" ht="15" customHeight="1"/>
    <row r="38236" ht="15" customHeight="1"/>
    <row r="38237" ht="15" customHeight="1"/>
    <row r="38238" ht="15" customHeight="1"/>
    <row r="38239" ht="15" customHeight="1"/>
    <row r="38240" ht="15" customHeight="1"/>
    <row r="38241" ht="15" customHeight="1"/>
    <row r="38242" ht="15" customHeight="1"/>
    <row r="38243" ht="15" customHeight="1"/>
    <row r="38244" ht="15" customHeight="1"/>
    <row r="38245" ht="15" customHeight="1"/>
    <row r="38246" ht="15" customHeight="1"/>
    <row r="38247" ht="15" customHeight="1"/>
    <row r="38248" ht="15" customHeight="1"/>
    <row r="38249" ht="15" customHeight="1"/>
    <row r="38250" ht="15" customHeight="1"/>
    <row r="38251" ht="15" customHeight="1"/>
    <row r="38252" ht="15" customHeight="1"/>
    <row r="38253" ht="15" customHeight="1"/>
    <row r="38254" ht="15" customHeight="1"/>
    <row r="38255" ht="15" customHeight="1"/>
    <row r="38256" ht="15" customHeight="1"/>
    <row r="38257" ht="15" customHeight="1"/>
    <row r="38258" ht="15" customHeight="1"/>
    <row r="38259" ht="15" customHeight="1"/>
    <row r="38260" ht="15" customHeight="1"/>
    <row r="38261" ht="15" customHeight="1"/>
    <row r="38262" ht="15" customHeight="1"/>
    <row r="38263" ht="15" customHeight="1"/>
    <row r="38264" ht="15" customHeight="1"/>
    <row r="38265" ht="15" customHeight="1"/>
    <row r="38266" ht="15" customHeight="1"/>
    <row r="38267" ht="15" customHeight="1"/>
    <row r="38268" ht="15" customHeight="1"/>
    <row r="38269" ht="15" customHeight="1"/>
    <row r="38270" ht="15" customHeight="1"/>
    <row r="38271" ht="15" customHeight="1"/>
    <row r="38272" ht="15" customHeight="1"/>
    <row r="38273" ht="15" customHeight="1"/>
    <row r="38274" ht="15" customHeight="1"/>
    <row r="38275" ht="15" customHeight="1"/>
    <row r="38276" ht="15" customHeight="1"/>
    <row r="38277" ht="15" customHeight="1"/>
    <row r="38278" ht="15" customHeight="1"/>
    <row r="38279" ht="15" customHeight="1"/>
    <row r="38280" ht="15" customHeight="1"/>
    <row r="38281" ht="15" customHeight="1"/>
    <row r="38282" ht="15" customHeight="1"/>
    <row r="38283" ht="15" customHeight="1"/>
    <row r="38284" ht="15" customHeight="1"/>
    <row r="38285" ht="15" customHeight="1"/>
    <row r="38286" ht="15" customHeight="1"/>
    <row r="38287" ht="15" customHeight="1"/>
    <row r="38288" ht="15" customHeight="1"/>
    <row r="38289" ht="15" customHeight="1"/>
    <row r="38290" ht="15" customHeight="1"/>
    <row r="38291" ht="15" customHeight="1"/>
    <row r="38292" ht="15" customHeight="1"/>
    <row r="38293" ht="15" customHeight="1"/>
    <row r="38294" ht="15" customHeight="1"/>
    <row r="38295" ht="15" customHeight="1"/>
    <row r="38296" ht="15" customHeight="1"/>
    <row r="38297" ht="15" customHeight="1"/>
    <row r="38298" ht="15" customHeight="1"/>
    <row r="38299" ht="15" customHeight="1"/>
    <row r="38300" ht="15" customHeight="1"/>
    <row r="38301" ht="15" customHeight="1"/>
    <row r="38302" ht="15" customHeight="1"/>
    <row r="38303" ht="15" customHeight="1"/>
    <row r="38304" ht="15" customHeight="1"/>
    <row r="38305" ht="15" customHeight="1"/>
    <row r="38306" ht="15" customHeight="1"/>
    <row r="38307" ht="15" customHeight="1"/>
    <row r="38308" ht="15" customHeight="1"/>
    <row r="38309" ht="15" customHeight="1"/>
    <row r="38310" ht="15" customHeight="1"/>
    <row r="38311" ht="15" customHeight="1"/>
    <row r="38312" ht="15" customHeight="1"/>
    <row r="38313" ht="15" customHeight="1"/>
    <row r="38314" ht="15" customHeight="1"/>
    <row r="38315" ht="15" customHeight="1"/>
    <row r="38316" ht="15" customHeight="1"/>
    <row r="38317" ht="15" customHeight="1"/>
    <row r="38318" ht="15" customHeight="1"/>
    <row r="38319" ht="15" customHeight="1"/>
    <row r="38320" ht="15" customHeight="1"/>
    <row r="38321" ht="15" customHeight="1"/>
    <row r="38322" ht="15" customHeight="1"/>
    <row r="38323" ht="15" customHeight="1"/>
    <row r="38324" ht="15" customHeight="1"/>
    <row r="38325" ht="15" customHeight="1"/>
    <row r="38326" ht="15" customHeight="1"/>
    <row r="38327" ht="15" customHeight="1"/>
    <row r="38328" ht="15" customHeight="1"/>
    <row r="38329" ht="15" customHeight="1"/>
    <row r="38330" ht="15" customHeight="1"/>
    <row r="38331" ht="15" customHeight="1"/>
    <row r="38332" ht="15" customHeight="1"/>
    <row r="38333" ht="15" customHeight="1"/>
    <row r="38334" ht="15" customHeight="1"/>
    <row r="38335" ht="15" customHeight="1"/>
    <row r="38336" ht="15" customHeight="1"/>
    <row r="38337" ht="15" customHeight="1"/>
    <row r="38338" ht="15" customHeight="1"/>
    <row r="38339" ht="15" customHeight="1"/>
    <row r="38340" ht="15" customHeight="1"/>
    <row r="38341" ht="15" customHeight="1"/>
    <row r="38342" ht="15" customHeight="1"/>
    <row r="38343" ht="15" customHeight="1"/>
    <row r="38344" ht="15" customHeight="1"/>
    <row r="38345" ht="15" customHeight="1"/>
    <row r="38346" ht="15" customHeight="1"/>
    <row r="38347" ht="15" customHeight="1"/>
    <row r="38348" ht="15" customHeight="1"/>
    <row r="38349" ht="15" customHeight="1"/>
    <row r="38350" ht="15" customHeight="1"/>
    <row r="38351" ht="15" customHeight="1"/>
    <row r="38352" ht="15" customHeight="1"/>
    <row r="38353" ht="15" customHeight="1"/>
    <row r="38354" ht="15" customHeight="1"/>
    <row r="38355" ht="15" customHeight="1"/>
    <row r="38356" ht="15" customHeight="1"/>
    <row r="38357" ht="15" customHeight="1"/>
    <row r="38358" ht="15" customHeight="1"/>
    <row r="38359" ht="15" customHeight="1"/>
    <row r="38360" ht="15" customHeight="1"/>
    <row r="38361" ht="15" customHeight="1"/>
    <row r="38362" ht="15" customHeight="1"/>
    <row r="38363" ht="15" customHeight="1"/>
    <row r="38364" ht="15" customHeight="1"/>
    <row r="38365" ht="15" customHeight="1"/>
    <row r="38366" ht="15" customHeight="1"/>
    <row r="38367" ht="15" customHeight="1"/>
    <row r="38368" ht="15" customHeight="1"/>
    <row r="38369" ht="15" customHeight="1"/>
    <row r="38370" ht="15" customHeight="1"/>
    <row r="38371" ht="15" customHeight="1"/>
    <row r="38372" ht="15" customHeight="1"/>
    <row r="38373" ht="15" customHeight="1"/>
    <row r="38374" ht="15" customHeight="1"/>
    <row r="38375" ht="15" customHeight="1"/>
    <row r="38376" ht="15" customHeight="1"/>
    <row r="38377" ht="15" customHeight="1"/>
    <row r="38378" ht="15" customHeight="1"/>
    <row r="38379" ht="15" customHeight="1"/>
    <row r="38380" ht="15" customHeight="1"/>
    <row r="38381" ht="15" customHeight="1"/>
    <row r="38382" ht="15" customHeight="1"/>
    <row r="38383" ht="15" customHeight="1"/>
    <row r="38384" ht="15" customHeight="1"/>
    <row r="38385" ht="15" customHeight="1"/>
    <row r="38386" ht="15" customHeight="1"/>
    <row r="38387" ht="15" customHeight="1"/>
    <row r="38388" ht="15" customHeight="1"/>
    <row r="38389" ht="15" customHeight="1"/>
    <row r="38390" ht="15" customHeight="1"/>
    <row r="38391" ht="15" customHeight="1"/>
    <row r="38392" ht="15" customHeight="1"/>
    <row r="38393" ht="15" customHeight="1"/>
    <row r="38394" ht="15" customHeight="1"/>
    <row r="38395" ht="15" customHeight="1"/>
    <row r="38396" ht="15" customHeight="1"/>
    <row r="38397" ht="15" customHeight="1"/>
    <row r="38398" ht="15" customHeight="1"/>
    <row r="38399" ht="15" customHeight="1"/>
    <row r="38400" ht="15" customHeight="1"/>
    <row r="38401" ht="15" customHeight="1"/>
    <row r="38402" ht="15" customHeight="1"/>
    <row r="38403" ht="15" customHeight="1"/>
    <row r="38404" ht="15" customHeight="1"/>
    <row r="38405" ht="15" customHeight="1"/>
    <row r="38406" ht="15" customHeight="1"/>
    <row r="38407" ht="15" customHeight="1"/>
    <row r="38408" ht="15" customHeight="1"/>
    <row r="38409" ht="15" customHeight="1"/>
    <row r="38410" ht="15" customHeight="1"/>
    <row r="38411" ht="15" customHeight="1"/>
    <row r="38412" ht="15" customHeight="1"/>
    <row r="38413" ht="15" customHeight="1"/>
    <row r="38414" ht="15" customHeight="1"/>
    <row r="38415" ht="15" customHeight="1"/>
    <row r="38416" ht="15" customHeight="1"/>
    <row r="38417" ht="15" customHeight="1"/>
    <row r="38418" ht="15" customHeight="1"/>
    <row r="38419" ht="15" customHeight="1"/>
    <row r="38420" ht="15" customHeight="1"/>
    <row r="38421" ht="15" customHeight="1"/>
    <row r="38422" ht="15" customHeight="1"/>
    <row r="38423" ht="15" customHeight="1"/>
    <row r="38424" ht="15" customHeight="1"/>
    <row r="38425" ht="15" customHeight="1"/>
    <row r="38426" ht="15" customHeight="1"/>
    <row r="38427" ht="15" customHeight="1"/>
    <row r="38428" ht="15" customHeight="1"/>
    <row r="38429" ht="15" customHeight="1"/>
    <row r="38430" ht="15" customHeight="1"/>
    <row r="38431" ht="15" customHeight="1"/>
    <row r="38432" ht="15" customHeight="1"/>
    <row r="38433" ht="15" customHeight="1"/>
    <row r="38434" ht="15" customHeight="1"/>
    <row r="38435" ht="15" customHeight="1"/>
    <row r="38436" ht="15" customHeight="1"/>
    <row r="38437" ht="15" customHeight="1"/>
    <row r="38438" ht="15" customHeight="1"/>
    <row r="38439" ht="15" customHeight="1"/>
    <row r="38440" ht="15" customHeight="1"/>
    <row r="38441" ht="15" customHeight="1"/>
    <row r="38442" ht="15" customHeight="1"/>
    <row r="38443" ht="15" customHeight="1"/>
    <row r="38444" ht="15" customHeight="1"/>
    <row r="38445" ht="15" customHeight="1"/>
    <row r="38446" ht="15" customHeight="1"/>
    <row r="38447" ht="15" customHeight="1"/>
    <row r="38448" ht="15" customHeight="1"/>
    <row r="38449" ht="15" customHeight="1"/>
    <row r="38450" ht="15" customHeight="1"/>
    <row r="38451" ht="15" customHeight="1"/>
    <row r="38452" ht="15" customHeight="1"/>
    <row r="38453" ht="15" customHeight="1"/>
    <row r="38454" ht="15" customHeight="1"/>
    <row r="38455" ht="15" customHeight="1"/>
    <row r="38456" ht="15" customHeight="1"/>
    <row r="38457" ht="15" customHeight="1"/>
    <row r="38458" ht="15" customHeight="1"/>
    <row r="38459" ht="15" customHeight="1"/>
    <row r="38460" ht="15" customHeight="1"/>
    <row r="38461" ht="15" customHeight="1"/>
    <row r="38462" ht="15" customHeight="1"/>
    <row r="38463" ht="15" customHeight="1"/>
    <row r="38464" ht="15" customHeight="1"/>
    <row r="38465" ht="15" customHeight="1"/>
    <row r="38466" ht="15" customHeight="1"/>
    <row r="38467" ht="15" customHeight="1"/>
    <row r="38468" ht="15" customHeight="1"/>
    <row r="38469" ht="15" customHeight="1"/>
    <row r="38470" ht="15" customHeight="1"/>
    <row r="38471" ht="15" customHeight="1"/>
    <row r="38472" ht="15" customHeight="1"/>
    <row r="38473" ht="15" customHeight="1"/>
    <row r="38474" ht="15" customHeight="1"/>
    <row r="38475" ht="15" customHeight="1"/>
    <row r="38476" ht="15" customHeight="1"/>
    <row r="38477" ht="15" customHeight="1"/>
    <row r="38478" ht="15" customHeight="1"/>
    <row r="38479" ht="15" customHeight="1"/>
    <row r="38480" ht="15" customHeight="1"/>
    <row r="38481" ht="15" customHeight="1"/>
    <row r="38482" ht="15" customHeight="1"/>
    <row r="38483" ht="15" customHeight="1"/>
    <row r="38484" ht="15" customHeight="1"/>
    <row r="38485" ht="15" customHeight="1"/>
    <row r="38486" ht="15" customHeight="1"/>
    <row r="38487" ht="15" customHeight="1"/>
    <row r="38488" ht="15" customHeight="1"/>
    <row r="38489" ht="15" customHeight="1"/>
    <row r="38490" ht="15" customHeight="1"/>
    <row r="38491" ht="15" customHeight="1"/>
    <row r="38492" ht="15" customHeight="1"/>
    <row r="38493" ht="15" customHeight="1"/>
    <row r="38494" ht="15" customHeight="1"/>
    <row r="38495" ht="15" customHeight="1"/>
    <row r="38496" ht="15" customHeight="1"/>
    <row r="38497" ht="15" customHeight="1"/>
    <row r="38498" ht="15" customHeight="1"/>
    <row r="38499" ht="15" customHeight="1"/>
    <row r="38500" ht="15" customHeight="1"/>
    <row r="38501" ht="15" customHeight="1"/>
    <row r="38502" ht="15" customHeight="1"/>
    <row r="38503" ht="15" customHeight="1"/>
    <row r="38504" ht="15" customHeight="1"/>
    <row r="38505" ht="15" customHeight="1"/>
    <row r="38506" ht="15" customHeight="1"/>
    <row r="38507" ht="15" customHeight="1"/>
    <row r="38508" ht="15" customHeight="1"/>
    <row r="38509" ht="15" customHeight="1"/>
    <row r="38510" ht="15" customHeight="1"/>
    <row r="38511" ht="15" customHeight="1"/>
    <row r="38512" ht="15" customHeight="1"/>
    <row r="38513" ht="15" customHeight="1"/>
    <row r="38514" ht="15" customHeight="1"/>
    <row r="38515" ht="15" customHeight="1"/>
    <row r="38516" ht="15" customHeight="1"/>
    <row r="38517" ht="15" customHeight="1"/>
    <row r="38518" ht="15" customHeight="1"/>
    <row r="38519" ht="15" customHeight="1"/>
    <row r="38520" ht="15" customHeight="1"/>
    <row r="38521" ht="15" customHeight="1"/>
    <row r="38522" ht="15" customHeight="1"/>
    <row r="38523" ht="15" customHeight="1"/>
    <row r="38524" ht="15" customHeight="1"/>
    <row r="38525" ht="15" customHeight="1"/>
    <row r="38526" ht="15" customHeight="1"/>
    <row r="38527" ht="15" customHeight="1"/>
    <row r="38528" ht="15" customHeight="1"/>
    <row r="38529" ht="15" customHeight="1"/>
    <row r="38530" ht="15" customHeight="1"/>
    <row r="38531" ht="15" customHeight="1"/>
    <row r="38532" ht="15" customHeight="1"/>
    <row r="38533" ht="15" customHeight="1"/>
    <row r="38534" ht="15" customHeight="1"/>
    <row r="38535" ht="15" customHeight="1"/>
    <row r="38536" ht="15" customHeight="1"/>
    <row r="38537" ht="15" customHeight="1"/>
    <row r="38538" ht="15" customHeight="1"/>
    <row r="38539" ht="15" customHeight="1"/>
    <row r="38540" ht="15" customHeight="1"/>
    <row r="38541" ht="15" customHeight="1"/>
    <row r="38542" ht="15" customHeight="1"/>
    <row r="38543" ht="15" customHeight="1"/>
    <row r="38544" ht="15" customHeight="1"/>
    <row r="38545" ht="15" customHeight="1"/>
    <row r="38546" ht="15" customHeight="1"/>
    <row r="38547" ht="15" customHeight="1"/>
    <row r="38548" ht="15" customHeight="1"/>
    <row r="38549" ht="15" customHeight="1"/>
    <row r="38550" ht="15" customHeight="1"/>
    <row r="38551" ht="15" customHeight="1"/>
    <row r="38552" ht="15" customHeight="1"/>
    <row r="38553" ht="15" customHeight="1"/>
    <row r="38554" ht="15" customHeight="1"/>
    <row r="38555" ht="15" customHeight="1"/>
    <row r="38556" ht="15" customHeight="1"/>
    <row r="38557" ht="15" customHeight="1"/>
    <row r="38558" ht="15" customHeight="1"/>
    <row r="38559" ht="15" customHeight="1"/>
    <row r="38560" ht="15" customHeight="1"/>
    <row r="38561" ht="15" customHeight="1"/>
    <row r="38562" ht="15" customHeight="1"/>
    <row r="38563" ht="15" customHeight="1"/>
    <row r="38564" ht="15" customHeight="1"/>
    <row r="38565" ht="15" customHeight="1"/>
    <row r="38566" ht="15" customHeight="1"/>
    <row r="38567" ht="15" customHeight="1"/>
    <row r="38568" ht="15" customHeight="1"/>
    <row r="38569" ht="15" customHeight="1"/>
    <row r="38570" ht="15" customHeight="1"/>
    <row r="38571" ht="15" customHeight="1"/>
    <row r="38572" ht="15" customHeight="1"/>
    <row r="38573" ht="15" customHeight="1"/>
    <row r="38574" ht="15" customHeight="1"/>
    <row r="38575" ht="15" customHeight="1"/>
    <row r="38576" ht="15" customHeight="1"/>
    <row r="38577" ht="15" customHeight="1"/>
    <row r="38578" ht="15" customHeight="1"/>
    <row r="38579" ht="15" customHeight="1"/>
    <row r="38580" ht="15" customHeight="1"/>
    <row r="38581" ht="15" customHeight="1"/>
    <row r="38582" ht="15" customHeight="1"/>
    <row r="38583" ht="15" customHeight="1"/>
    <row r="38584" ht="15" customHeight="1"/>
    <row r="38585" ht="15" customHeight="1"/>
    <row r="38586" ht="15" customHeight="1"/>
    <row r="38587" ht="15" customHeight="1"/>
    <row r="38588" ht="15" customHeight="1"/>
    <row r="38589" ht="15" customHeight="1"/>
    <row r="38590" ht="15" customHeight="1"/>
    <row r="38591" ht="15" customHeight="1"/>
    <row r="38592" ht="15" customHeight="1"/>
    <row r="38593" ht="15" customHeight="1"/>
    <row r="38594" ht="15" customHeight="1"/>
    <row r="38595" ht="15" customHeight="1"/>
    <row r="38596" ht="15" customHeight="1"/>
    <row r="38597" ht="15" customHeight="1"/>
    <row r="38598" ht="15" customHeight="1"/>
    <row r="38599" ht="15" customHeight="1"/>
    <row r="38600" ht="15" customHeight="1"/>
    <row r="38601" ht="15" customHeight="1"/>
    <row r="38602" ht="15" customHeight="1"/>
    <row r="38603" ht="15" customHeight="1"/>
    <row r="38604" ht="15" customHeight="1"/>
    <row r="38605" ht="15" customHeight="1"/>
    <row r="38606" ht="15" customHeight="1"/>
    <row r="38607" ht="15" customHeight="1"/>
    <row r="38608" ht="15" customHeight="1"/>
    <row r="38609" ht="15" customHeight="1"/>
    <row r="38610" ht="15" customHeight="1"/>
    <row r="38611" ht="15" customHeight="1"/>
    <row r="38612" ht="15" customHeight="1"/>
    <row r="38613" ht="15" customHeight="1"/>
    <row r="38614" ht="15" customHeight="1"/>
    <row r="38615" ht="15" customHeight="1"/>
    <row r="38616" ht="15" customHeight="1"/>
    <row r="38617" ht="15" customHeight="1"/>
    <row r="38618" ht="15" customHeight="1"/>
    <row r="38619" ht="15" customHeight="1"/>
    <row r="38620" ht="15" customHeight="1"/>
    <row r="38621" ht="15" customHeight="1"/>
    <row r="38622" ht="15" customHeight="1"/>
    <row r="38623" ht="15" customHeight="1"/>
    <row r="38624" ht="15" customHeight="1"/>
    <row r="38625" ht="15" customHeight="1"/>
    <row r="38626" ht="15" customHeight="1"/>
    <row r="38627" ht="15" customHeight="1"/>
    <row r="38628" ht="15" customHeight="1"/>
    <row r="38629" ht="15" customHeight="1"/>
    <row r="38630" ht="15" customHeight="1"/>
    <row r="38631" ht="15" customHeight="1"/>
    <row r="38632" ht="15" customHeight="1"/>
    <row r="38633" ht="15" customHeight="1"/>
    <row r="38634" ht="15" customHeight="1"/>
    <row r="38635" ht="15" customHeight="1"/>
    <row r="38636" ht="15" customHeight="1"/>
    <row r="38637" ht="15" customHeight="1"/>
    <row r="38638" ht="15" customHeight="1"/>
    <row r="38639" ht="15" customHeight="1"/>
    <row r="38640" ht="15" customHeight="1"/>
    <row r="38641" ht="15" customHeight="1"/>
    <row r="38642" ht="15" customHeight="1"/>
    <row r="38643" ht="15" customHeight="1"/>
    <row r="38644" ht="15" customHeight="1"/>
    <row r="38645" ht="15" customHeight="1"/>
    <row r="38646" ht="15" customHeight="1"/>
    <row r="38647" ht="15" customHeight="1"/>
    <row r="38648" ht="15" customHeight="1"/>
    <row r="38649" ht="15" customHeight="1"/>
    <row r="38650" ht="15" customHeight="1"/>
    <row r="38651" ht="15" customHeight="1"/>
    <row r="38652" ht="15" customHeight="1"/>
    <row r="38653" ht="15" customHeight="1"/>
    <row r="38654" ht="15" customHeight="1"/>
    <row r="38655" ht="15" customHeight="1"/>
    <row r="38656" ht="15" customHeight="1"/>
    <row r="38657" ht="15" customHeight="1"/>
    <row r="38658" ht="15" customHeight="1"/>
    <row r="38659" ht="15" customHeight="1"/>
    <row r="38660" ht="15" customHeight="1"/>
    <row r="38661" ht="15" customHeight="1"/>
    <row r="38662" ht="15" customHeight="1"/>
    <row r="38663" ht="15" customHeight="1"/>
    <row r="38664" ht="15" customHeight="1"/>
    <row r="38665" ht="15" customHeight="1"/>
    <row r="38666" ht="15" customHeight="1"/>
    <row r="38667" ht="15" customHeight="1"/>
    <row r="38668" ht="15" customHeight="1"/>
    <row r="38669" ht="15" customHeight="1"/>
    <row r="38670" ht="15" customHeight="1"/>
    <row r="38671" ht="15" customHeight="1"/>
    <row r="38672" ht="15" customHeight="1"/>
    <row r="38673" ht="15" customHeight="1"/>
    <row r="38674" ht="15" customHeight="1"/>
    <row r="38675" ht="15" customHeight="1"/>
    <row r="38676" ht="15" customHeight="1"/>
    <row r="38677" ht="15" customHeight="1"/>
    <row r="38678" ht="15" customHeight="1"/>
    <row r="38679" ht="15" customHeight="1"/>
    <row r="38680" ht="15" customHeight="1"/>
    <row r="38681" ht="15" customHeight="1"/>
    <row r="38682" ht="15" customHeight="1"/>
    <row r="38683" ht="15" customHeight="1"/>
    <row r="38684" ht="15" customHeight="1"/>
    <row r="38685" ht="15" customHeight="1"/>
    <row r="38686" ht="15" customHeight="1"/>
    <row r="38687" ht="15" customHeight="1"/>
    <row r="38688" ht="15" customHeight="1"/>
    <row r="38689" ht="15" customHeight="1"/>
    <row r="38690" ht="15" customHeight="1"/>
    <row r="38691" ht="15" customHeight="1"/>
    <row r="38692" ht="15" customHeight="1"/>
    <row r="38693" ht="15" customHeight="1"/>
    <row r="38694" ht="15" customHeight="1"/>
    <row r="38695" ht="15" customHeight="1"/>
    <row r="38696" ht="15" customHeight="1"/>
    <row r="38697" ht="15" customHeight="1"/>
    <row r="38698" ht="15" customHeight="1"/>
    <row r="38699" ht="15" customHeight="1"/>
    <row r="38700" ht="15" customHeight="1"/>
    <row r="38701" ht="15" customHeight="1"/>
    <row r="38702" ht="15" customHeight="1"/>
    <row r="38703" ht="15" customHeight="1"/>
    <row r="38704" ht="15" customHeight="1"/>
    <row r="38705" ht="15" customHeight="1"/>
    <row r="38706" ht="15" customHeight="1"/>
    <row r="38707" ht="15" customHeight="1"/>
    <row r="38708" ht="15" customHeight="1"/>
    <row r="38709" ht="15" customHeight="1"/>
    <row r="38710" ht="15" customHeight="1"/>
    <row r="38711" ht="15" customHeight="1"/>
    <row r="38712" ht="15" customHeight="1"/>
    <row r="38713" ht="15" customHeight="1"/>
    <row r="38714" ht="15" customHeight="1"/>
    <row r="38715" ht="15" customHeight="1"/>
    <row r="38716" ht="15" customHeight="1"/>
    <row r="38717" ht="15" customHeight="1"/>
    <row r="38718" ht="15" customHeight="1"/>
    <row r="38719" ht="15" customHeight="1"/>
    <row r="38720" ht="15" customHeight="1"/>
    <row r="38721" ht="15" customHeight="1"/>
    <row r="38722" ht="15" customHeight="1"/>
    <row r="38723" ht="15" customHeight="1"/>
    <row r="38724" ht="15" customHeight="1"/>
    <row r="38725" ht="15" customHeight="1"/>
    <row r="38726" ht="15" customHeight="1"/>
    <row r="38727" ht="15" customHeight="1"/>
    <row r="38728" ht="15" customHeight="1"/>
    <row r="38729" ht="15" customHeight="1"/>
    <row r="38730" ht="15" customHeight="1"/>
    <row r="38731" ht="15" customHeight="1"/>
    <row r="38732" ht="15" customHeight="1"/>
    <row r="38733" ht="15" customHeight="1"/>
    <row r="38734" ht="15" customHeight="1"/>
    <row r="38735" ht="15" customHeight="1"/>
    <row r="38736" ht="15" customHeight="1"/>
    <row r="38737" ht="15" customHeight="1"/>
    <row r="38738" ht="15" customHeight="1"/>
    <row r="38739" ht="15" customHeight="1"/>
    <row r="38740" ht="15" customHeight="1"/>
    <row r="38741" ht="15" customHeight="1"/>
    <row r="38742" ht="15" customHeight="1"/>
    <row r="38743" ht="15" customHeight="1"/>
    <row r="38744" ht="15" customHeight="1"/>
    <row r="38745" ht="15" customHeight="1"/>
    <row r="38746" ht="15" customHeight="1"/>
    <row r="38747" ht="15" customHeight="1"/>
    <row r="38748" ht="15" customHeight="1"/>
    <row r="38749" ht="15" customHeight="1"/>
    <row r="38750" ht="15" customHeight="1"/>
    <row r="38751" ht="15" customHeight="1"/>
    <row r="38752" ht="15" customHeight="1"/>
    <row r="38753" ht="15" customHeight="1"/>
    <row r="38754" ht="15" customHeight="1"/>
    <row r="38755" ht="15" customHeight="1"/>
    <row r="38756" ht="15" customHeight="1"/>
    <row r="38757" ht="15" customHeight="1"/>
    <row r="38758" ht="15" customHeight="1"/>
    <row r="38759" ht="15" customHeight="1"/>
    <row r="38760" ht="15" customHeight="1"/>
    <row r="38761" ht="15" customHeight="1"/>
    <row r="38762" ht="15" customHeight="1"/>
    <row r="38763" ht="15" customHeight="1"/>
    <row r="38764" ht="15" customHeight="1"/>
    <row r="38765" ht="15" customHeight="1"/>
    <row r="38766" ht="15" customHeight="1"/>
    <row r="38767" ht="15" customHeight="1"/>
    <row r="38768" ht="15" customHeight="1"/>
    <row r="38769" ht="15" customHeight="1"/>
    <row r="38770" ht="15" customHeight="1"/>
    <row r="38771" ht="15" customHeight="1"/>
    <row r="38772" ht="15" customHeight="1"/>
    <row r="38773" ht="15" customHeight="1"/>
    <row r="38774" ht="15" customHeight="1"/>
    <row r="38775" ht="15" customHeight="1"/>
    <row r="38776" ht="15" customHeight="1"/>
    <row r="38777" ht="15" customHeight="1"/>
    <row r="38778" ht="15" customHeight="1"/>
    <row r="38779" ht="15" customHeight="1"/>
    <row r="38780" ht="15" customHeight="1"/>
    <row r="38781" ht="15" customHeight="1"/>
    <row r="38782" ht="15" customHeight="1"/>
    <row r="38783" ht="15" customHeight="1"/>
    <row r="38784" ht="15" customHeight="1"/>
    <row r="38785" ht="15" customHeight="1"/>
    <row r="38786" ht="15" customHeight="1"/>
    <row r="38787" ht="15" customHeight="1"/>
    <row r="38788" ht="15" customHeight="1"/>
    <row r="38789" ht="15" customHeight="1"/>
    <row r="38790" ht="15" customHeight="1"/>
    <row r="38791" ht="15" customHeight="1"/>
    <row r="38792" ht="15" customHeight="1"/>
    <row r="38793" ht="15" customHeight="1"/>
    <row r="38794" ht="15" customHeight="1"/>
    <row r="38795" ht="15" customHeight="1"/>
    <row r="38796" ht="15" customHeight="1"/>
    <row r="38797" ht="15" customHeight="1"/>
    <row r="38798" ht="15" customHeight="1"/>
    <row r="38799" ht="15" customHeight="1"/>
    <row r="38800" ht="15" customHeight="1"/>
    <row r="38801" ht="15" customHeight="1"/>
    <row r="38802" ht="15" customHeight="1"/>
    <row r="38803" ht="15" customHeight="1"/>
    <row r="38804" ht="15" customHeight="1"/>
    <row r="38805" ht="15" customHeight="1"/>
    <row r="38806" ht="15" customHeight="1"/>
    <row r="38807" ht="15" customHeight="1"/>
    <row r="38808" ht="15" customHeight="1"/>
    <row r="38809" ht="15" customHeight="1"/>
    <row r="38810" ht="15" customHeight="1"/>
    <row r="38811" ht="15" customHeight="1"/>
    <row r="38812" ht="15" customHeight="1"/>
    <row r="38813" ht="15" customHeight="1"/>
    <row r="38814" ht="15" customHeight="1"/>
    <row r="38815" ht="15" customHeight="1"/>
    <row r="38816" ht="15" customHeight="1"/>
    <row r="38817" ht="15" customHeight="1"/>
    <row r="38818" ht="15" customHeight="1"/>
    <row r="38819" ht="15" customHeight="1"/>
    <row r="38820" ht="15" customHeight="1"/>
    <row r="38821" ht="15" customHeight="1"/>
    <row r="38822" ht="15" customHeight="1"/>
    <row r="38823" ht="15" customHeight="1"/>
    <row r="38824" ht="15" customHeight="1"/>
    <row r="38825" ht="15" customHeight="1"/>
    <row r="38826" ht="15" customHeight="1"/>
    <row r="38827" ht="15" customHeight="1"/>
    <row r="38828" ht="15" customHeight="1"/>
    <row r="38829" ht="15" customHeight="1"/>
    <row r="38830" ht="15" customHeight="1"/>
    <row r="38831" ht="15" customHeight="1"/>
    <row r="38832" ht="15" customHeight="1"/>
    <row r="38833" ht="15" customHeight="1"/>
    <row r="38834" ht="15" customHeight="1"/>
    <row r="38835" ht="15" customHeight="1"/>
    <row r="38836" ht="15" customHeight="1"/>
    <row r="38837" ht="15" customHeight="1"/>
    <row r="38838" ht="15" customHeight="1"/>
    <row r="38839" ht="15" customHeight="1"/>
    <row r="38840" ht="15" customHeight="1"/>
    <row r="38841" ht="15" customHeight="1"/>
    <row r="38842" ht="15" customHeight="1"/>
    <row r="38843" ht="15" customHeight="1"/>
    <row r="38844" ht="15" customHeight="1"/>
    <row r="38845" ht="15" customHeight="1"/>
    <row r="38846" ht="15" customHeight="1"/>
    <row r="38847" ht="15" customHeight="1"/>
    <row r="38848" ht="15" customHeight="1"/>
    <row r="38849" ht="15" customHeight="1"/>
    <row r="38850" ht="15" customHeight="1"/>
    <row r="38851" ht="15" customHeight="1"/>
    <row r="38852" ht="15" customHeight="1"/>
    <row r="38853" ht="15" customHeight="1"/>
    <row r="38854" ht="15" customHeight="1"/>
    <row r="38855" ht="15" customHeight="1"/>
    <row r="38856" ht="15" customHeight="1"/>
    <row r="38857" ht="15" customHeight="1"/>
    <row r="38858" ht="15" customHeight="1"/>
    <row r="38859" ht="15" customHeight="1"/>
    <row r="38860" ht="15" customHeight="1"/>
    <row r="38861" ht="15" customHeight="1"/>
    <row r="38862" ht="15" customHeight="1"/>
    <row r="38863" ht="15" customHeight="1"/>
    <row r="38864" ht="15" customHeight="1"/>
    <row r="38865" ht="15" customHeight="1"/>
    <row r="38866" ht="15" customHeight="1"/>
    <row r="38867" ht="15" customHeight="1"/>
    <row r="38868" ht="15" customHeight="1"/>
    <row r="38869" ht="15" customHeight="1"/>
    <row r="38870" ht="15" customHeight="1"/>
    <row r="38871" ht="15" customHeight="1"/>
    <row r="38872" ht="15" customHeight="1"/>
    <row r="38873" ht="15" customHeight="1"/>
    <row r="38874" ht="15" customHeight="1"/>
    <row r="38875" ht="15" customHeight="1"/>
    <row r="38876" ht="15" customHeight="1"/>
    <row r="38877" ht="15" customHeight="1"/>
    <row r="38878" ht="15" customHeight="1"/>
    <row r="38879" ht="15" customHeight="1"/>
    <row r="38880" ht="15" customHeight="1"/>
    <row r="38881" ht="15" customHeight="1"/>
    <row r="38882" ht="15" customHeight="1"/>
    <row r="38883" ht="15" customHeight="1"/>
    <row r="38884" ht="15" customHeight="1"/>
    <row r="38885" ht="15" customHeight="1"/>
    <row r="38886" ht="15" customHeight="1"/>
    <row r="38887" ht="15" customHeight="1"/>
    <row r="38888" ht="15" customHeight="1"/>
    <row r="38889" ht="15" customHeight="1"/>
    <row r="38890" ht="15" customHeight="1"/>
    <row r="38891" ht="15" customHeight="1"/>
    <row r="38892" ht="15" customHeight="1"/>
    <row r="38893" ht="15" customHeight="1"/>
    <row r="38894" ht="15" customHeight="1"/>
    <row r="38895" ht="15" customHeight="1"/>
    <row r="38896" ht="15" customHeight="1"/>
    <row r="38897" ht="15" customHeight="1"/>
    <row r="38898" ht="15" customHeight="1"/>
    <row r="38899" ht="15" customHeight="1"/>
    <row r="38900" ht="15" customHeight="1"/>
    <row r="38901" ht="15" customHeight="1"/>
    <row r="38902" ht="15" customHeight="1"/>
    <row r="38903" ht="15" customHeight="1"/>
    <row r="38904" ht="15" customHeight="1"/>
    <row r="38905" ht="15" customHeight="1"/>
    <row r="38906" ht="15" customHeight="1"/>
    <row r="38907" ht="15" customHeight="1"/>
    <row r="38908" ht="15" customHeight="1"/>
    <row r="38909" ht="15" customHeight="1"/>
    <row r="38910" ht="15" customHeight="1"/>
    <row r="38911" ht="15" customHeight="1"/>
    <row r="38912" ht="15" customHeight="1"/>
    <row r="38913" ht="15" customHeight="1"/>
    <row r="38914" ht="15" customHeight="1"/>
    <row r="38915" ht="15" customHeight="1"/>
    <row r="38916" ht="15" customHeight="1"/>
    <row r="38917" ht="15" customHeight="1"/>
    <row r="38918" ht="15" customHeight="1"/>
    <row r="38919" ht="15" customHeight="1"/>
    <row r="38920" ht="15" customHeight="1"/>
    <row r="38921" ht="15" customHeight="1"/>
    <row r="38922" ht="15" customHeight="1"/>
    <row r="38923" ht="15" customHeight="1"/>
    <row r="38924" ht="15" customHeight="1"/>
    <row r="38925" ht="15" customHeight="1"/>
    <row r="38926" ht="15" customHeight="1"/>
    <row r="38927" ht="15" customHeight="1"/>
    <row r="38928" ht="15" customHeight="1"/>
    <row r="38929" ht="15" customHeight="1"/>
    <row r="38930" ht="15" customHeight="1"/>
    <row r="38931" ht="15" customHeight="1"/>
    <row r="38932" ht="15" customHeight="1"/>
    <row r="38933" ht="15" customHeight="1"/>
    <row r="38934" ht="15" customHeight="1"/>
    <row r="38935" ht="15" customHeight="1"/>
    <row r="38936" ht="15" customHeight="1"/>
    <row r="38937" ht="15" customHeight="1"/>
    <row r="38938" ht="15" customHeight="1"/>
    <row r="38939" ht="15" customHeight="1"/>
    <row r="38940" ht="15" customHeight="1"/>
    <row r="38941" ht="15" customHeight="1"/>
    <row r="38942" ht="15" customHeight="1"/>
    <row r="38943" ht="15" customHeight="1"/>
    <row r="38944" ht="15" customHeight="1"/>
    <row r="38945" ht="15" customHeight="1"/>
    <row r="38946" ht="15" customHeight="1"/>
    <row r="38947" ht="15" customHeight="1"/>
    <row r="38948" ht="15" customHeight="1"/>
    <row r="38949" ht="15" customHeight="1"/>
    <row r="38950" ht="15" customHeight="1"/>
    <row r="38951" ht="15" customHeight="1"/>
    <row r="38952" ht="15" customHeight="1"/>
    <row r="38953" ht="15" customHeight="1"/>
    <row r="38954" ht="15" customHeight="1"/>
    <row r="38955" ht="15" customHeight="1"/>
    <row r="38956" ht="15" customHeight="1"/>
    <row r="38957" ht="15" customHeight="1"/>
    <row r="38958" ht="15" customHeight="1"/>
    <row r="38959" ht="15" customHeight="1"/>
    <row r="38960" ht="15" customHeight="1"/>
    <row r="38961" ht="15" customHeight="1"/>
    <row r="38962" ht="15" customHeight="1"/>
    <row r="38963" ht="15" customHeight="1"/>
    <row r="38964" ht="15" customHeight="1"/>
    <row r="38965" ht="15" customHeight="1"/>
    <row r="38966" ht="15" customHeight="1"/>
    <row r="38967" ht="15" customHeight="1"/>
    <row r="38968" ht="15" customHeight="1"/>
    <row r="38969" ht="15" customHeight="1"/>
    <row r="38970" ht="15" customHeight="1"/>
    <row r="38971" ht="15" customHeight="1"/>
    <row r="38972" ht="15" customHeight="1"/>
    <row r="38973" ht="15" customHeight="1"/>
    <row r="38974" ht="15" customHeight="1"/>
    <row r="38975" ht="15" customHeight="1"/>
    <row r="38976" ht="15" customHeight="1"/>
    <row r="38977" ht="15" customHeight="1"/>
    <row r="38978" ht="15" customHeight="1"/>
    <row r="38979" ht="15" customHeight="1"/>
    <row r="38980" ht="15" customHeight="1"/>
    <row r="38981" ht="15" customHeight="1"/>
    <row r="38982" ht="15" customHeight="1"/>
    <row r="38983" ht="15" customHeight="1"/>
    <row r="38984" ht="15" customHeight="1"/>
    <row r="38985" ht="15" customHeight="1"/>
    <row r="38986" ht="15" customHeight="1"/>
    <row r="38987" ht="15" customHeight="1"/>
    <row r="38988" ht="15" customHeight="1"/>
    <row r="38989" ht="15" customHeight="1"/>
    <row r="38990" ht="15" customHeight="1"/>
    <row r="38991" ht="15" customHeight="1"/>
    <row r="38992" ht="15" customHeight="1"/>
    <row r="38993" ht="15" customHeight="1"/>
    <row r="38994" ht="15" customHeight="1"/>
    <row r="38995" ht="15" customHeight="1"/>
    <row r="38996" ht="15" customHeight="1"/>
    <row r="38997" ht="15" customHeight="1"/>
    <row r="38998" ht="15" customHeight="1"/>
    <row r="38999" ht="15" customHeight="1"/>
    <row r="39000" ht="15" customHeight="1"/>
    <row r="39001" ht="15" customHeight="1"/>
    <row r="39002" ht="15" customHeight="1"/>
    <row r="39003" ht="15" customHeight="1"/>
    <row r="39004" ht="15" customHeight="1"/>
    <row r="39005" ht="15" customHeight="1"/>
    <row r="39006" ht="15" customHeight="1"/>
    <row r="39007" ht="15" customHeight="1"/>
    <row r="39008" ht="15" customHeight="1"/>
    <row r="39009" ht="15" customHeight="1"/>
    <row r="39010" ht="15" customHeight="1"/>
    <row r="39011" ht="15" customHeight="1"/>
    <row r="39012" ht="15" customHeight="1"/>
    <row r="39013" ht="15" customHeight="1"/>
    <row r="39014" ht="15" customHeight="1"/>
    <row r="39015" ht="15" customHeight="1"/>
    <row r="39016" ht="15" customHeight="1"/>
    <row r="39017" ht="15" customHeight="1"/>
    <row r="39018" ht="15" customHeight="1"/>
    <row r="39019" ht="15" customHeight="1"/>
    <row r="39020" ht="15" customHeight="1"/>
    <row r="39021" ht="15" customHeight="1"/>
    <row r="39022" ht="15" customHeight="1"/>
    <row r="39023" ht="15" customHeight="1"/>
    <row r="39024" ht="15" customHeight="1"/>
    <row r="39025" ht="15" customHeight="1"/>
    <row r="39026" ht="15" customHeight="1"/>
    <row r="39027" ht="15" customHeight="1"/>
    <row r="39028" ht="15" customHeight="1"/>
    <row r="39029" ht="15" customHeight="1"/>
    <row r="39030" ht="15" customHeight="1"/>
    <row r="39031" ht="15" customHeight="1"/>
    <row r="39032" ht="15" customHeight="1"/>
    <row r="39033" ht="15" customHeight="1"/>
    <row r="39034" ht="15" customHeight="1"/>
    <row r="39035" ht="15" customHeight="1"/>
    <row r="39036" ht="15" customHeight="1"/>
    <row r="39037" ht="15" customHeight="1"/>
    <row r="39038" ht="15" customHeight="1"/>
    <row r="39039" ht="15" customHeight="1"/>
    <row r="39040" ht="15" customHeight="1"/>
    <row r="39041" ht="15" customHeight="1"/>
    <row r="39042" ht="15" customHeight="1"/>
    <row r="39043" ht="15" customHeight="1"/>
    <row r="39044" ht="15" customHeight="1"/>
    <row r="39045" ht="15" customHeight="1"/>
    <row r="39046" ht="15" customHeight="1"/>
    <row r="39047" ht="15" customHeight="1"/>
    <row r="39048" ht="15" customHeight="1"/>
    <row r="39049" ht="15" customHeight="1"/>
    <row r="39050" ht="15" customHeight="1"/>
    <row r="39051" ht="15" customHeight="1"/>
    <row r="39052" ht="15" customHeight="1"/>
    <row r="39053" ht="15" customHeight="1"/>
    <row r="39054" ht="15" customHeight="1"/>
    <row r="39055" ht="15" customHeight="1"/>
    <row r="39056" ht="15" customHeight="1"/>
    <row r="39057" ht="15" customHeight="1"/>
    <row r="39058" ht="15" customHeight="1"/>
    <row r="39059" ht="15" customHeight="1"/>
    <row r="39060" ht="15" customHeight="1"/>
    <row r="39061" ht="15" customHeight="1"/>
    <row r="39062" ht="15" customHeight="1"/>
    <row r="39063" ht="15" customHeight="1"/>
    <row r="39064" ht="15" customHeight="1"/>
    <row r="39065" ht="15" customHeight="1"/>
    <row r="39066" ht="15" customHeight="1"/>
    <row r="39067" ht="15" customHeight="1"/>
    <row r="39068" ht="15" customHeight="1"/>
    <row r="39069" ht="15" customHeight="1"/>
    <row r="39070" ht="15" customHeight="1"/>
    <row r="39071" ht="15" customHeight="1"/>
    <row r="39072" ht="15" customHeight="1"/>
    <row r="39073" ht="15" customHeight="1"/>
    <row r="39074" ht="15" customHeight="1"/>
    <row r="39075" ht="15" customHeight="1"/>
    <row r="39076" ht="15" customHeight="1"/>
    <row r="39077" ht="15" customHeight="1"/>
    <row r="39078" ht="15" customHeight="1"/>
    <row r="39079" ht="15" customHeight="1"/>
    <row r="39080" ht="15" customHeight="1"/>
    <row r="39081" ht="15" customHeight="1"/>
    <row r="39082" ht="15" customHeight="1"/>
    <row r="39083" ht="15" customHeight="1"/>
    <row r="39084" ht="15" customHeight="1"/>
    <row r="39085" ht="15" customHeight="1"/>
    <row r="39086" ht="15" customHeight="1"/>
    <row r="39087" ht="15" customHeight="1"/>
    <row r="39088" ht="15" customHeight="1"/>
    <row r="39089" ht="15" customHeight="1"/>
    <row r="39090" ht="15" customHeight="1"/>
    <row r="39091" ht="15" customHeight="1"/>
    <row r="39092" ht="15" customHeight="1"/>
    <row r="39093" ht="15" customHeight="1"/>
    <row r="39094" ht="15" customHeight="1"/>
    <row r="39095" ht="15" customHeight="1"/>
    <row r="39096" ht="15" customHeight="1"/>
    <row r="39097" ht="15" customHeight="1"/>
    <row r="39098" ht="15" customHeight="1"/>
    <row r="39099" ht="15" customHeight="1"/>
    <row r="39100" ht="15" customHeight="1"/>
    <row r="39101" ht="15" customHeight="1"/>
    <row r="39102" ht="15" customHeight="1"/>
    <row r="39103" ht="15" customHeight="1"/>
    <row r="39104" ht="15" customHeight="1"/>
    <row r="39105" ht="15" customHeight="1"/>
    <row r="39106" ht="15" customHeight="1"/>
    <row r="39107" ht="15" customHeight="1"/>
    <row r="39108" ht="15" customHeight="1"/>
    <row r="39109" ht="15" customHeight="1"/>
    <row r="39110" ht="15" customHeight="1"/>
    <row r="39111" ht="15" customHeight="1"/>
    <row r="39112" ht="15" customHeight="1"/>
    <row r="39113" ht="15" customHeight="1"/>
    <row r="39114" ht="15" customHeight="1"/>
    <row r="39115" ht="15" customHeight="1"/>
    <row r="39116" ht="15" customHeight="1"/>
    <row r="39117" ht="15" customHeight="1"/>
    <row r="39118" ht="15" customHeight="1"/>
    <row r="39119" ht="15" customHeight="1"/>
    <row r="39120" ht="15" customHeight="1"/>
    <row r="39121" ht="15" customHeight="1"/>
    <row r="39122" ht="15" customHeight="1"/>
    <row r="39123" ht="15" customHeight="1"/>
    <row r="39124" ht="15" customHeight="1"/>
    <row r="39125" ht="15" customHeight="1"/>
    <row r="39126" ht="15" customHeight="1"/>
    <row r="39127" ht="15" customHeight="1"/>
    <row r="39128" ht="15" customHeight="1"/>
    <row r="39129" ht="15" customHeight="1"/>
    <row r="39130" ht="15" customHeight="1"/>
    <row r="39131" ht="15" customHeight="1"/>
    <row r="39132" ht="15" customHeight="1"/>
    <row r="39133" ht="15" customHeight="1"/>
    <row r="39134" ht="15" customHeight="1"/>
    <row r="39135" ht="15" customHeight="1"/>
    <row r="39136" ht="15" customHeight="1"/>
    <row r="39137" ht="15" customHeight="1"/>
    <row r="39138" ht="15" customHeight="1"/>
    <row r="39139" ht="15" customHeight="1"/>
    <row r="39140" ht="15" customHeight="1"/>
    <row r="39141" ht="15" customHeight="1"/>
    <row r="39142" ht="15" customHeight="1"/>
    <row r="39143" ht="15" customHeight="1"/>
    <row r="39144" ht="15" customHeight="1"/>
    <row r="39145" ht="15" customHeight="1"/>
    <row r="39146" ht="15" customHeight="1"/>
    <row r="39147" ht="15" customHeight="1"/>
    <row r="39148" ht="15" customHeight="1"/>
    <row r="39149" ht="15" customHeight="1"/>
    <row r="39150" ht="15" customHeight="1"/>
    <row r="39151" ht="15" customHeight="1"/>
    <row r="39152" ht="15" customHeight="1"/>
    <row r="39153" ht="15" customHeight="1"/>
    <row r="39154" ht="15" customHeight="1"/>
    <row r="39155" ht="15" customHeight="1"/>
    <row r="39156" ht="15" customHeight="1"/>
    <row r="39157" ht="15" customHeight="1"/>
    <row r="39158" ht="15" customHeight="1"/>
    <row r="39159" ht="15" customHeight="1"/>
    <row r="39160" ht="15" customHeight="1"/>
    <row r="39161" ht="15" customHeight="1"/>
    <row r="39162" ht="15" customHeight="1"/>
    <row r="39163" ht="15" customHeight="1"/>
    <row r="39164" ht="15" customHeight="1"/>
    <row r="39165" ht="15" customHeight="1"/>
    <row r="39166" ht="15" customHeight="1"/>
    <row r="39167" ht="15" customHeight="1"/>
    <row r="39168" ht="15" customHeight="1"/>
    <row r="39169" ht="15" customHeight="1"/>
    <row r="39170" ht="15" customHeight="1"/>
    <row r="39171" ht="15" customHeight="1"/>
    <row r="39172" ht="15" customHeight="1"/>
    <row r="39173" ht="15" customHeight="1"/>
    <row r="39174" ht="15" customHeight="1"/>
    <row r="39175" ht="15" customHeight="1"/>
    <row r="39176" ht="15" customHeight="1"/>
    <row r="39177" ht="15" customHeight="1"/>
    <row r="39178" ht="15" customHeight="1"/>
    <row r="39179" ht="15" customHeight="1"/>
    <row r="39180" ht="15" customHeight="1"/>
    <row r="39181" ht="15" customHeight="1"/>
    <row r="39182" ht="15" customHeight="1"/>
    <row r="39183" ht="15" customHeight="1"/>
    <row r="39184" ht="15" customHeight="1"/>
    <row r="39185" ht="15" customHeight="1"/>
    <row r="39186" ht="15" customHeight="1"/>
    <row r="39187" ht="15" customHeight="1"/>
    <row r="39188" ht="15" customHeight="1"/>
    <row r="39189" ht="15" customHeight="1"/>
    <row r="39190" ht="15" customHeight="1"/>
    <row r="39191" ht="15" customHeight="1"/>
    <row r="39192" ht="15" customHeight="1"/>
    <row r="39193" ht="15" customHeight="1"/>
    <row r="39194" ht="15" customHeight="1"/>
    <row r="39195" ht="15" customHeight="1"/>
    <row r="39196" ht="15" customHeight="1"/>
    <row r="39197" ht="15" customHeight="1"/>
    <row r="39198" ht="15" customHeight="1"/>
    <row r="39199" ht="15" customHeight="1"/>
    <row r="39200" ht="15" customHeight="1"/>
    <row r="39201" ht="15" customHeight="1"/>
    <row r="39202" ht="15" customHeight="1"/>
    <row r="39203" ht="15" customHeight="1"/>
    <row r="39204" ht="15" customHeight="1"/>
    <row r="39205" ht="15" customHeight="1"/>
    <row r="39206" ht="15" customHeight="1"/>
    <row r="39207" ht="15" customHeight="1"/>
    <row r="39208" ht="15" customHeight="1"/>
    <row r="39209" ht="15" customHeight="1"/>
    <row r="39210" ht="15" customHeight="1"/>
    <row r="39211" ht="15" customHeight="1"/>
    <row r="39212" ht="15" customHeight="1"/>
    <row r="39213" ht="15" customHeight="1"/>
    <row r="39214" ht="15" customHeight="1"/>
    <row r="39215" ht="15" customHeight="1"/>
    <row r="39216" ht="15" customHeight="1"/>
    <row r="39217" ht="15" customHeight="1"/>
    <row r="39218" ht="15" customHeight="1"/>
    <row r="39219" ht="15" customHeight="1"/>
    <row r="39220" ht="15" customHeight="1"/>
    <row r="39221" ht="15" customHeight="1"/>
    <row r="39222" ht="15" customHeight="1"/>
    <row r="39223" ht="15" customHeight="1"/>
    <row r="39224" ht="15" customHeight="1"/>
    <row r="39225" ht="15" customHeight="1"/>
    <row r="39226" ht="15" customHeight="1"/>
    <row r="39227" ht="15" customHeight="1"/>
    <row r="39228" ht="15" customHeight="1"/>
    <row r="39229" ht="15" customHeight="1"/>
    <row r="39230" ht="15" customHeight="1"/>
    <row r="39231" ht="15" customHeight="1"/>
    <row r="39232" ht="15" customHeight="1"/>
    <row r="39233" ht="15" customHeight="1"/>
    <row r="39234" ht="15" customHeight="1"/>
    <row r="39235" ht="15" customHeight="1"/>
    <row r="39236" ht="15" customHeight="1"/>
    <row r="39237" ht="15" customHeight="1"/>
    <row r="39238" ht="15" customHeight="1"/>
    <row r="39239" ht="15" customHeight="1"/>
    <row r="39240" ht="15" customHeight="1"/>
    <row r="39241" ht="15" customHeight="1"/>
    <row r="39242" ht="15" customHeight="1"/>
    <row r="39243" ht="15" customHeight="1"/>
    <row r="39244" ht="15" customHeight="1"/>
    <row r="39245" ht="15" customHeight="1"/>
    <row r="39246" ht="15" customHeight="1"/>
    <row r="39247" ht="15" customHeight="1"/>
    <row r="39248" ht="15" customHeight="1"/>
    <row r="39249" ht="15" customHeight="1"/>
    <row r="39250" ht="15" customHeight="1"/>
    <row r="39251" ht="15" customHeight="1"/>
    <row r="39252" ht="15" customHeight="1"/>
    <row r="39253" ht="15" customHeight="1"/>
    <row r="39254" ht="15" customHeight="1"/>
    <row r="39255" ht="15" customHeight="1"/>
    <row r="39256" ht="15" customHeight="1"/>
    <row r="39257" ht="15" customHeight="1"/>
    <row r="39258" ht="15" customHeight="1"/>
    <row r="39259" ht="15" customHeight="1"/>
    <row r="39260" ht="15" customHeight="1"/>
    <row r="39261" ht="15" customHeight="1"/>
    <row r="39262" ht="15" customHeight="1"/>
    <row r="39263" ht="15" customHeight="1"/>
    <row r="39264" ht="15" customHeight="1"/>
    <row r="39265" ht="15" customHeight="1"/>
    <row r="39266" ht="15" customHeight="1"/>
    <row r="39267" ht="15" customHeight="1"/>
    <row r="39268" ht="15" customHeight="1"/>
    <row r="39269" ht="15" customHeight="1"/>
    <row r="39270" ht="15" customHeight="1"/>
    <row r="39271" ht="15" customHeight="1"/>
    <row r="39272" ht="15" customHeight="1"/>
    <row r="39273" ht="15" customHeight="1"/>
    <row r="39274" ht="15" customHeight="1"/>
    <row r="39275" ht="15" customHeight="1"/>
    <row r="39276" ht="15" customHeight="1"/>
    <row r="39277" ht="15" customHeight="1"/>
    <row r="39278" ht="15" customHeight="1"/>
    <row r="39279" ht="15" customHeight="1"/>
    <row r="39280" ht="15" customHeight="1"/>
    <row r="39281" ht="15" customHeight="1"/>
    <row r="39282" ht="15" customHeight="1"/>
    <row r="39283" ht="15" customHeight="1"/>
    <row r="39284" ht="15" customHeight="1"/>
    <row r="39285" ht="15" customHeight="1"/>
    <row r="39286" ht="15" customHeight="1"/>
    <row r="39287" ht="15" customHeight="1"/>
    <row r="39288" ht="15" customHeight="1"/>
    <row r="39289" ht="15" customHeight="1"/>
    <row r="39290" ht="15" customHeight="1"/>
    <row r="39291" ht="15" customHeight="1"/>
    <row r="39292" ht="15" customHeight="1"/>
    <row r="39293" ht="15" customHeight="1"/>
    <row r="39294" ht="15" customHeight="1"/>
    <row r="39295" ht="15" customHeight="1"/>
    <row r="39296" ht="15" customHeight="1"/>
    <row r="39297" ht="15" customHeight="1"/>
    <row r="39298" ht="15" customHeight="1"/>
    <row r="39299" ht="15" customHeight="1"/>
    <row r="39300" ht="15" customHeight="1"/>
    <row r="39301" ht="15" customHeight="1"/>
    <row r="39302" ht="15" customHeight="1"/>
    <row r="39303" ht="15" customHeight="1"/>
    <row r="39304" ht="15" customHeight="1"/>
    <row r="39305" ht="15" customHeight="1"/>
    <row r="39306" ht="15" customHeight="1"/>
    <row r="39307" ht="15" customHeight="1"/>
    <row r="39308" ht="15" customHeight="1"/>
    <row r="39309" ht="15" customHeight="1"/>
    <row r="39310" ht="15" customHeight="1"/>
    <row r="39311" ht="15" customHeight="1"/>
    <row r="39312" ht="15" customHeight="1"/>
    <row r="39313" ht="15" customHeight="1"/>
    <row r="39314" ht="15" customHeight="1"/>
    <row r="39315" ht="15" customHeight="1"/>
    <row r="39316" ht="15" customHeight="1"/>
    <row r="39317" ht="15" customHeight="1"/>
    <row r="39318" ht="15" customHeight="1"/>
    <row r="39319" ht="15" customHeight="1"/>
    <row r="39320" ht="15" customHeight="1"/>
    <row r="39321" ht="15" customHeight="1"/>
    <row r="39322" ht="15" customHeight="1"/>
    <row r="39323" ht="15" customHeight="1"/>
    <row r="39324" ht="15" customHeight="1"/>
    <row r="39325" ht="15" customHeight="1"/>
    <row r="39326" ht="15" customHeight="1"/>
    <row r="39327" ht="15" customHeight="1"/>
    <row r="39328" ht="15" customHeight="1"/>
    <row r="39329" ht="15" customHeight="1"/>
    <row r="39330" ht="15" customHeight="1"/>
    <row r="39331" ht="15" customHeight="1"/>
    <row r="39332" ht="15" customHeight="1"/>
    <row r="39333" ht="15" customHeight="1"/>
    <row r="39334" ht="15" customHeight="1"/>
    <row r="39335" ht="15" customHeight="1"/>
    <row r="39336" ht="15" customHeight="1"/>
    <row r="39337" ht="15" customHeight="1"/>
    <row r="39338" ht="15" customHeight="1"/>
    <row r="39339" ht="15" customHeight="1"/>
    <row r="39340" ht="15" customHeight="1"/>
    <row r="39341" ht="15" customHeight="1"/>
    <row r="39342" ht="15" customHeight="1"/>
    <row r="39343" ht="15" customHeight="1"/>
    <row r="39344" ht="15" customHeight="1"/>
    <row r="39345" ht="15" customHeight="1"/>
    <row r="39346" ht="15" customHeight="1"/>
    <row r="39347" ht="15" customHeight="1"/>
    <row r="39348" ht="15" customHeight="1"/>
    <row r="39349" ht="15" customHeight="1"/>
    <row r="39350" ht="15" customHeight="1"/>
    <row r="39351" ht="15" customHeight="1"/>
    <row r="39352" ht="15" customHeight="1"/>
    <row r="39353" ht="15" customHeight="1"/>
    <row r="39354" ht="15" customHeight="1"/>
    <row r="39355" ht="15" customHeight="1"/>
    <row r="39356" ht="15" customHeight="1"/>
    <row r="39357" ht="15" customHeight="1"/>
    <row r="39358" ht="15" customHeight="1"/>
    <row r="39359" ht="15" customHeight="1"/>
    <row r="39360" ht="15" customHeight="1"/>
    <row r="39361" ht="15" customHeight="1"/>
    <row r="39362" ht="15" customHeight="1"/>
    <row r="39363" ht="15" customHeight="1"/>
    <row r="39364" ht="15" customHeight="1"/>
    <row r="39365" ht="15" customHeight="1"/>
    <row r="39366" ht="15" customHeight="1"/>
    <row r="39367" ht="15" customHeight="1"/>
    <row r="39368" ht="15" customHeight="1"/>
    <row r="39369" ht="15" customHeight="1"/>
    <row r="39370" ht="15" customHeight="1"/>
    <row r="39371" ht="15" customHeight="1"/>
    <row r="39372" ht="15" customHeight="1"/>
    <row r="39373" ht="15" customHeight="1"/>
    <row r="39374" ht="15" customHeight="1"/>
    <row r="39375" ht="15" customHeight="1"/>
    <row r="39376" ht="15" customHeight="1"/>
    <row r="39377" ht="15" customHeight="1"/>
    <row r="39378" ht="15" customHeight="1"/>
    <row r="39379" ht="15" customHeight="1"/>
    <row r="39380" ht="15" customHeight="1"/>
    <row r="39381" ht="15" customHeight="1"/>
    <row r="39382" ht="15" customHeight="1"/>
    <row r="39383" ht="15" customHeight="1"/>
    <row r="39384" ht="15" customHeight="1"/>
    <row r="39385" ht="15" customHeight="1"/>
    <row r="39386" ht="15" customHeight="1"/>
    <row r="39387" ht="15" customHeight="1"/>
    <row r="39388" ht="15" customHeight="1"/>
    <row r="39389" ht="15" customHeight="1"/>
    <row r="39390" ht="15" customHeight="1"/>
    <row r="39391" ht="15" customHeight="1"/>
    <row r="39392" ht="15" customHeight="1"/>
    <row r="39393" ht="15" customHeight="1"/>
    <row r="39394" ht="15" customHeight="1"/>
    <row r="39395" ht="15" customHeight="1"/>
    <row r="39396" ht="15" customHeight="1"/>
    <row r="39397" ht="15" customHeight="1"/>
    <row r="39398" ht="15" customHeight="1"/>
    <row r="39399" ht="15" customHeight="1"/>
    <row r="39400" ht="15" customHeight="1"/>
    <row r="39401" ht="15" customHeight="1"/>
    <row r="39402" ht="15" customHeight="1"/>
    <row r="39403" ht="15" customHeight="1"/>
    <row r="39404" ht="15" customHeight="1"/>
    <row r="39405" ht="15" customHeight="1"/>
    <row r="39406" ht="15" customHeight="1"/>
    <row r="39407" ht="15" customHeight="1"/>
    <row r="39408" ht="15" customHeight="1"/>
    <row r="39409" ht="15" customHeight="1"/>
    <row r="39410" ht="15" customHeight="1"/>
    <row r="39411" ht="15" customHeight="1"/>
    <row r="39412" ht="15" customHeight="1"/>
    <row r="39413" ht="15" customHeight="1"/>
    <row r="39414" ht="15" customHeight="1"/>
    <row r="39415" ht="15" customHeight="1"/>
    <row r="39416" ht="15" customHeight="1"/>
    <row r="39417" ht="15" customHeight="1"/>
    <row r="39418" ht="15" customHeight="1"/>
    <row r="39419" ht="15" customHeight="1"/>
    <row r="39420" ht="15" customHeight="1"/>
    <row r="39421" ht="15" customHeight="1"/>
    <row r="39422" ht="15" customHeight="1"/>
    <row r="39423" ht="15" customHeight="1"/>
    <row r="39424" ht="15" customHeight="1"/>
    <row r="39425" ht="15" customHeight="1"/>
    <row r="39426" ht="15" customHeight="1"/>
    <row r="39427" ht="15" customHeight="1"/>
    <row r="39428" ht="15" customHeight="1"/>
    <row r="39429" ht="15" customHeight="1"/>
    <row r="39430" ht="15" customHeight="1"/>
    <row r="39431" ht="15" customHeight="1"/>
    <row r="39432" ht="15" customHeight="1"/>
    <row r="39433" ht="15" customHeight="1"/>
    <row r="39434" ht="15" customHeight="1"/>
    <row r="39435" ht="15" customHeight="1"/>
    <row r="39436" ht="15" customHeight="1"/>
    <row r="39437" ht="15" customHeight="1"/>
    <row r="39438" ht="15" customHeight="1"/>
    <row r="39439" ht="15" customHeight="1"/>
    <row r="39440" ht="15" customHeight="1"/>
    <row r="39441" ht="15" customHeight="1"/>
    <row r="39442" ht="15" customHeight="1"/>
    <row r="39443" ht="15" customHeight="1"/>
    <row r="39444" ht="15" customHeight="1"/>
    <row r="39445" ht="15" customHeight="1"/>
    <row r="39446" ht="15" customHeight="1"/>
    <row r="39447" ht="15" customHeight="1"/>
    <row r="39448" ht="15" customHeight="1"/>
    <row r="39449" ht="15" customHeight="1"/>
    <row r="39450" ht="15" customHeight="1"/>
    <row r="39451" ht="15" customHeight="1"/>
    <row r="39452" ht="15" customHeight="1"/>
    <row r="39453" ht="15" customHeight="1"/>
    <row r="39454" ht="15" customHeight="1"/>
    <row r="39455" ht="15" customHeight="1"/>
    <row r="39456" ht="15" customHeight="1"/>
    <row r="39457" ht="15" customHeight="1"/>
    <row r="39458" ht="15" customHeight="1"/>
    <row r="39459" ht="15" customHeight="1"/>
    <row r="39460" ht="15" customHeight="1"/>
    <row r="39461" ht="15" customHeight="1"/>
    <row r="39462" ht="15" customHeight="1"/>
    <row r="39463" ht="15" customHeight="1"/>
    <row r="39464" ht="15" customHeight="1"/>
    <row r="39465" ht="15" customHeight="1"/>
    <row r="39466" ht="15" customHeight="1"/>
    <row r="39467" ht="15" customHeight="1"/>
    <row r="39468" ht="15" customHeight="1"/>
    <row r="39469" ht="15" customHeight="1"/>
    <row r="39470" ht="15" customHeight="1"/>
    <row r="39471" ht="15" customHeight="1"/>
    <row r="39472" ht="15" customHeight="1"/>
    <row r="39473" ht="15" customHeight="1"/>
    <row r="39474" ht="15" customHeight="1"/>
    <row r="39475" ht="15" customHeight="1"/>
    <row r="39476" ht="15" customHeight="1"/>
    <row r="39477" ht="15" customHeight="1"/>
    <row r="39478" ht="15" customHeight="1"/>
    <row r="39479" ht="15" customHeight="1"/>
    <row r="39480" ht="15" customHeight="1"/>
    <row r="39481" ht="15" customHeight="1"/>
    <row r="39482" ht="15" customHeight="1"/>
    <row r="39483" ht="15" customHeight="1"/>
    <row r="39484" ht="15" customHeight="1"/>
    <row r="39485" ht="15" customHeight="1"/>
    <row r="39486" ht="15" customHeight="1"/>
    <row r="39487" ht="15" customHeight="1"/>
    <row r="39488" ht="15" customHeight="1"/>
    <row r="39489" ht="15" customHeight="1"/>
    <row r="39490" ht="15" customHeight="1"/>
    <row r="39491" ht="15" customHeight="1"/>
    <row r="39492" ht="15" customHeight="1"/>
    <row r="39493" ht="15" customHeight="1"/>
    <row r="39494" ht="15" customHeight="1"/>
    <row r="39495" ht="15" customHeight="1"/>
    <row r="39496" ht="15" customHeight="1"/>
    <row r="39497" ht="15" customHeight="1"/>
    <row r="39498" ht="15" customHeight="1"/>
    <row r="39499" ht="15" customHeight="1"/>
    <row r="39500" ht="15" customHeight="1"/>
    <row r="39501" ht="15" customHeight="1"/>
    <row r="39502" ht="15" customHeight="1"/>
    <row r="39503" ht="15" customHeight="1"/>
    <row r="39504" ht="15" customHeight="1"/>
    <row r="39505" ht="15" customHeight="1"/>
    <row r="39506" ht="15" customHeight="1"/>
    <row r="39507" ht="15" customHeight="1"/>
    <row r="39508" ht="15" customHeight="1"/>
    <row r="39509" ht="15" customHeight="1"/>
    <row r="39510" ht="15" customHeight="1"/>
    <row r="39511" ht="15" customHeight="1"/>
    <row r="39512" ht="15" customHeight="1"/>
    <row r="39513" ht="15" customHeight="1"/>
    <row r="39514" ht="15" customHeight="1"/>
    <row r="39515" ht="15" customHeight="1"/>
    <row r="39516" ht="15" customHeight="1"/>
    <row r="39517" ht="15" customHeight="1"/>
    <row r="39518" ht="15" customHeight="1"/>
    <row r="39519" ht="15" customHeight="1"/>
    <row r="39520" ht="15" customHeight="1"/>
    <row r="39521" ht="15" customHeight="1"/>
    <row r="39522" ht="15" customHeight="1"/>
    <row r="39523" ht="15" customHeight="1"/>
    <row r="39524" ht="15" customHeight="1"/>
    <row r="39525" ht="15" customHeight="1"/>
    <row r="39526" ht="15" customHeight="1"/>
    <row r="39527" ht="15" customHeight="1"/>
    <row r="39528" ht="15" customHeight="1"/>
    <row r="39529" ht="15" customHeight="1"/>
    <row r="39530" ht="15" customHeight="1"/>
    <row r="39531" ht="15" customHeight="1"/>
    <row r="39532" ht="15" customHeight="1"/>
    <row r="39533" ht="15" customHeight="1"/>
    <row r="39534" ht="15" customHeight="1"/>
    <row r="39535" ht="15" customHeight="1"/>
    <row r="39536" ht="15" customHeight="1"/>
    <row r="39537" ht="15" customHeight="1"/>
    <row r="39538" ht="15" customHeight="1"/>
    <row r="39539" ht="15" customHeight="1"/>
    <row r="39540" ht="15" customHeight="1"/>
    <row r="39541" ht="15" customHeight="1"/>
    <row r="39542" ht="15" customHeight="1"/>
    <row r="39543" ht="15" customHeight="1"/>
    <row r="39544" ht="15" customHeight="1"/>
    <row r="39545" ht="15" customHeight="1"/>
    <row r="39546" ht="15" customHeight="1"/>
    <row r="39547" ht="15" customHeight="1"/>
    <row r="39548" ht="15" customHeight="1"/>
    <row r="39549" ht="15" customHeight="1"/>
    <row r="39550" ht="15" customHeight="1"/>
    <row r="39551" ht="15" customHeight="1"/>
    <row r="39552" ht="15" customHeight="1"/>
    <row r="39553" ht="15" customHeight="1"/>
    <row r="39554" ht="15" customHeight="1"/>
    <row r="39555" ht="15" customHeight="1"/>
    <row r="39556" ht="15" customHeight="1"/>
    <row r="39557" ht="15" customHeight="1"/>
    <row r="39558" ht="15" customHeight="1"/>
    <row r="39559" ht="15" customHeight="1"/>
    <row r="39560" ht="15" customHeight="1"/>
    <row r="39561" ht="15" customHeight="1"/>
    <row r="39562" ht="15" customHeight="1"/>
    <row r="39563" ht="15" customHeight="1"/>
    <row r="39564" ht="15" customHeight="1"/>
    <row r="39565" ht="15" customHeight="1"/>
    <row r="39566" ht="15" customHeight="1"/>
    <row r="39567" ht="15" customHeight="1"/>
    <row r="39568" ht="15" customHeight="1"/>
    <row r="39569" ht="15" customHeight="1"/>
    <row r="39570" ht="15" customHeight="1"/>
    <row r="39571" ht="15" customHeight="1"/>
    <row r="39572" ht="15" customHeight="1"/>
    <row r="39573" ht="15" customHeight="1"/>
    <row r="39574" ht="15" customHeight="1"/>
    <row r="39575" ht="15" customHeight="1"/>
    <row r="39576" ht="15" customHeight="1"/>
    <row r="39577" ht="15" customHeight="1"/>
    <row r="39578" ht="15" customHeight="1"/>
    <row r="39579" ht="15" customHeight="1"/>
    <row r="39580" ht="15" customHeight="1"/>
    <row r="39581" ht="15" customHeight="1"/>
    <row r="39582" ht="15" customHeight="1"/>
    <row r="39583" ht="15" customHeight="1"/>
    <row r="39584" ht="15" customHeight="1"/>
    <row r="39585" ht="15" customHeight="1"/>
    <row r="39586" ht="15" customHeight="1"/>
    <row r="39587" ht="15" customHeight="1"/>
    <row r="39588" ht="15" customHeight="1"/>
    <row r="39589" ht="15" customHeight="1"/>
    <row r="39590" ht="15" customHeight="1"/>
    <row r="39591" ht="15" customHeight="1"/>
    <row r="39592" ht="15" customHeight="1"/>
    <row r="39593" ht="15" customHeight="1"/>
    <row r="39594" ht="15" customHeight="1"/>
    <row r="39595" ht="15" customHeight="1"/>
    <row r="39596" ht="15" customHeight="1"/>
    <row r="39597" ht="15" customHeight="1"/>
    <row r="39598" ht="15" customHeight="1"/>
    <row r="39599" ht="15" customHeight="1"/>
    <row r="39600" ht="15" customHeight="1"/>
    <row r="39601" ht="15" customHeight="1"/>
    <row r="39602" ht="15" customHeight="1"/>
    <row r="39603" ht="15" customHeight="1"/>
    <row r="39604" ht="15" customHeight="1"/>
    <row r="39605" ht="15" customHeight="1"/>
    <row r="39606" ht="15" customHeight="1"/>
    <row r="39607" ht="15" customHeight="1"/>
    <row r="39608" ht="15" customHeight="1"/>
    <row r="39609" ht="15" customHeight="1"/>
    <row r="39610" ht="15" customHeight="1"/>
    <row r="39611" ht="15" customHeight="1"/>
    <row r="39612" ht="15" customHeight="1"/>
    <row r="39613" ht="15" customHeight="1"/>
    <row r="39614" ht="15" customHeight="1"/>
    <row r="39615" ht="15" customHeight="1"/>
    <row r="39616" ht="15" customHeight="1"/>
    <row r="39617" ht="15" customHeight="1"/>
    <row r="39618" ht="15" customHeight="1"/>
    <row r="39619" ht="15" customHeight="1"/>
    <row r="39620" ht="15" customHeight="1"/>
    <row r="39621" ht="15" customHeight="1"/>
    <row r="39622" ht="15" customHeight="1"/>
    <row r="39623" ht="15" customHeight="1"/>
    <row r="39624" ht="15" customHeight="1"/>
    <row r="39625" ht="15" customHeight="1"/>
    <row r="39626" ht="15" customHeight="1"/>
    <row r="39627" ht="15" customHeight="1"/>
    <row r="39628" ht="15" customHeight="1"/>
    <row r="39629" ht="15" customHeight="1"/>
    <row r="39630" ht="15" customHeight="1"/>
    <row r="39631" ht="15" customHeight="1"/>
    <row r="39632" ht="15" customHeight="1"/>
    <row r="39633" ht="15" customHeight="1"/>
    <row r="39634" ht="15" customHeight="1"/>
    <row r="39635" ht="15" customHeight="1"/>
    <row r="39636" ht="15" customHeight="1"/>
    <row r="39637" ht="15" customHeight="1"/>
    <row r="39638" ht="15" customHeight="1"/>
    <row r="39639" ht="15" customHeight="1"/>
    <row r="39640" ht="15" customHeight="1"/>
    <row r="39641" ht="15" customHeight="1"/>
    <row r="39642" ht="15" customHeight="1"/>
    <row r="39643" ht="15" customHeight="1"/>
    <row r="39644" ht="15" customHeight="1"/>
    <row r="39645" ht="15" customHeight="1"/>
    <row r="39646" ht="15" customHeight="1"/>
    <row r="39647" ht="15" customHeight="1"/>
    <row r="39648" ht="15" customHeight="1"/>
    <row r="39649" ht="15" customHeight="1"/>
    <row r="39650" ht="15" customHeight="1"/>
    <row r="39651" ht="15" customHeight="1"/>
    <row r="39652" ht="15" customHeight="1"/>
    <row r="39653" ht="15" customHeight="1"/>
    <row r="39654" ht="15" customHeight="1"/>
    <row r="39655" ht="15" customHeight="1"/>
    <row r="39656" ht="15" customHeight="1"/>
    <row r="39657" ht="15" customHeight="1"/>
    <row r="39658" ht="15" customHeight="1"/>
    <row r="39659" ht="15" customHeight="1"/>
    <row r="39660" ht="15" customHeight="1"/>
    <row r="39661" ht="15" customHeight="1"/>
    <row r="39662" ht="15" customHeight="1"/>
    <row r="39663" ht="15" customHeight="1"/>
    <row r="39664" ht="15" customHeight="1"/>
    <row r="39665" ht="15" customHeight="1"/>
    <row r="39666" ht="15" customHeight="1"/>
    <row r="39667" ht="15" customHeight="1"/>
    <row r="39668" ht="15" customHeight="1"/>
    <row r="39669" ht="15" customHeight="1"/>
    <row r="39670" ht="15" customHeight="1"/>
    <row r="39671" ht="15" customHeight="1"/>
    <row r="39672" ht="15" customHeight="1"/>
    <row r="39673" ht="15" customHeight="1"/>
    <row r="39674" ht="15" customHeight="1"/>
    <row r="39675" ht="15" customHeight="1"/>
    <row r="39676" ht="15" customHeight="1"/>
    <row r="39677" ht="15" customHeight="1"/>
    <row r="39678" ht="15" customHeight="1"/>
    <row r="39679" ht="15" customHeight="1"/>
    <row r="39680" ht="15" customHeight="1"/>
    <row r="39681" ht="15" customHeight="1"/>
    <row r="39682" ht="15" customHeight="1"/>
    <row r="39683" ht="15" customHeight="1"/>
    <row r="39684" ht="15" customHeight="1"/>
    <row r="39685" ht="15" customHeight="1"/>
    <row r="39686" ht="15" customHeight="1"/>
    <row r="39687" ht="15" customHeight="1"/>
    <row r="39688" ht="15" customHeight="1"/>
    <row r="39689" ht="15" customHeight="1"/>
    <row r="39690" ht="15" customHeight="1"/>
    <row r="39691" ht="15" customHeight="1"/>
    <row r="39692" ht="15" customHeight="1"/>
    <row r="39693" ht="15" customHeight="1"/>
    <row r="39694" ht="15" customHeight="1"/>
    <row r="39695" ht="15" customHeight="1"/>
    <row r="39696" ht="15" customHeight="1"/>
    <row r="39697" ht="15" customHeight="1"/>
    <row r="39698" ht="15" customHeight="1"/>
    <row r="39699" ht="15" customHeight="1"/>
    <row r="39700" ht="15" customHeight="1"/>
    <row r="39701" ht="15" customHeight="1"/>
    <row r="39702" ht="15" customHeight="1"/>
    <row r="39703" ht="15" customHeight="1"/>
    <row r="39704" ht="15" customHeight="1"/>
    <row r="39705" ht="15" customHeight="1"/>
    <row r="39706" ht="15" customHeight="1"/>
    <row r="39707" ht="15" customHeight="1"/>
    <row r="39708" ht="15" customHeight="1"/>
    <row r="39709" ht="15" customHeight="1"/>
    <row r="39710" ht="15" customHeight="1"/>
    <row r="39711" ht="15" customHeight="1"/>
    <row r="39712" ht="15" customHeight="1"/>
    <row r="39713" ht="15" customHeight="1"/>
    <row r="39714" ht="15" customHeight="1"/>
    <row r="39715" ht="15" customHeight="1"/>
    <row r="39716" ht="15" customHeight="1"/>
    <row r="39717" ht="15" customHeight="1"/>
    <row r="39718" ht="15" customHeight="1"/>
    <row r="39719" ht="15" customHeight="1"/>
    <row r="39720" ht="15" customHeight="1"/>
    <row r="39721" ht="15" customHeight="1"/>
    <row r="39722" ht="15" customHeight="1"/>
    <row r="39723" ht="15" customHeight="1"/>
    <row r="39724" ht="15" customHeight="1"/>
    <row r="39725" ht="15" customHeight="1"/>
    <row r="39726" ht="15" customHeight="1"/>
    <row r="39727" ht="15" customHeight="1"/>
    <row r="39728" ht="15" customHeight="1"/>
    <row r="39729" ht="15" customHeight="1"/>
    <row r="39730" ht="15" customHeight="1"/>
    <row r="39731" ht="15" customHeight="1"/>
    <row r="39732" ht="15" customHeight="1"/>
    <row r="39733" ht="15" customHeight="1"/>
    <row r="39734" ht="15" customHeight="1"/>
    <row r="39735" ht="15" customHeight="1"/>
    <row r="39736" ht="15" customHeight="1"/>
    <row r="39737" ht="15" customHeight="1"/>
    <row r="39738" ht="15" customHeight="1"/>
    <row r="39739" ht="15" customHeight="1"/>
    <row r="39740" ht="15" customHeight="1"/>
    <row r="39741" ht="15" customHeight="1"/>
    <row r="39742" ht="15" customHeight="1"/>
    <row r="39743" ht="15" customHeight="1"/>
    <row r="39744" ht="15" customHeight="1"/>
    <row r="39745" ht="15" customHeight="1"/>
    <row r="39746" ht="15" customHeight="1"/>
    <row r="39747" ht="15" customHeight="1"/>
    <row r="39748" ht="15" customHeight="1"/>
    <row r="39749" ht="15" customHeight="1"/>
    <row r="39750" ht="15" customHeight="1"/>
    <row r="39751" ht="15" customHeight="1"/>
    <row r="39752" ht="15" customHeight="1"/>
    <row r="39753" ht="15" customHeight="1"/>
    <row r="39754" ht="15" customHeight="1"/>
    <row r="39755" ht="15" customHeight="1"/>
    <row r="39756" ht="15" customHeight="1"/>
    <row r="39757" ht="15" customHeight="1"/>
    <row r="39758" ht="15" customHeight="1"/>
    <row r="39759" ht="15" customHeight="1"/>
    <row r="39760" ht="15" customHeight="1"/>
    <row r="39761" ht="15" customHeight="1"/>
    <row r="39762" ht="15" customHeight="1"/>
    <row r="39763" ht="15" customHeight="1"/>
    <row r="39764" ht="15" customHeight="1"/>
    <row r="39765" ht="15" customHeight="1"/>
    <row r="39766" ht="15" customHeight="1"/>
    <row r="39767" ht="15" customHeight="1"/>
    <row r="39768" ht="15" customHeight="1"/>
    <row r="39769" ht="15" customHeight="1"/>
    <row r="39770" ht="15" customHeight="1"/>
    <row r="39771" ht="15" customHeight="1"/>
    <row r="39772" ht="15" customHeight="1"/>
    <row r="39773" ht="15" customHeight="1"/>
    <row r="39774" ht="15" customHeight="1"/>
    <row r="39775" ht="15" customHeight="1"/>
    <row r="39776" ht="15" customHeight="1"/>
    <row r="39777" ht="15" customHeight="1"/>
    <row r="39778" ht="15" customHeight="1"/>
    <row r="39779" ht="15" customHeight="1"/>
    <row r="39780" ht="15" customHeight="1"/>
    <row r="39781" ht="15" customHeight="1"/>
    <row r="39782" ht="15" customHeight="1"/>
    <row r="39783" ht="15" customHeight="1"/>
    <row r="39784" ht="15" customHeight="1"/>
    <row r="39785" ht="15" customHeight="1"/>
    <row r="39786" ht="15" customHeight="1"/>
    <row r="39787" ht="15" customHeight="1"/>
    <row r="39788" ht="15" customHeight="1"/>
    <row r="39789" ht="15" customHeight="1"/>
    <row r="39790" ht="15" customHeight="1"/>
    <row r="39791" ht="15" customHeight="1"/>
    <row r="39792" ht="15" customHeight="1"/>
    <row r="39793" ht="15" customHeight="1"/>
    <row r="39794" ht="15" customHeight="1"/>
    <row r="39795" ht="15" customHeight="1"/>
    <row r="39796" ht="15" customHeight="1"/>
    <row r="39797" ht="15" customHeight="1"/>
    <row r="39798" ht="15" customHeight="1"/>
    <row r="39799" ht="15" customHeight="1"/>
    <row r="39800" ht="15" customHeight="1"/>
    <row r="39801" ht="15" customHeight="1"/>
    <row r="39802" ht="15" customHeight="1"/>
    <row r="39803" ht="15" customHeight="1"/>
    <row r="39804" ht="15" customHeight="1"/>
    <row r="39805" ht="15" customHeight="1"/>
    <row r="39806" ht="15" customHeight="1"/>
    <row r="39807" ht="15" customHeight="1"/>
    <row r="39808" ht="15" customHeight="1"/>
    <row r="39809" ht="15" customHeight="1"/>
    <row r="39810" ht="15" customHeight="1"/>
    <row r="39811" ht="15" customHeight="1"/>
    <row r="39812" ht="15" customHeight="1"/>
    <row r="39813" ht="15" customHeight="1"/>
    <row r="39814" ht="15" customHeight="1"/>
    <row r="39815" ht="15" customHeight="1"/>
    <row r="39816" ht="15" customHeight="1"/>
    <row r="39817" ht="15" customHeight="1"/>
    <row r="39818" ht="15" customHeight="1"/>
    <row r="39819" ht="15" customHeight="1"/>
    <row r="39820" ht="15" customHeight="1"/>
    <row r="39821" ht="15" customHeight="1"/>
    <row r="39822" ht="15" customHeight="1"/>
    <row r="39823" ht="15" customHeight="1"/>
    <row r="39824" ht="15" customHeight="1"/>
    <row r="39825" ht="15" customHeight="1"/>
    <row r="39826" ht="15" customHeight="1"/>
    <row r="39827" ht="15" customHeight="1"/>
    <row r="39828" ht="15" customHeight="1"/>
    <row r="39829" ht="15" customHeight="1"/>
    <row r="39830" ht="15" customHeight="1"/>
    <row r="39831" ht="15" customHeight="1"/>
    <row r="39832" ht="15" customHeight="1"/>
    <row r="39833" ht="15" customHeight="1"/>
    <row r="39834" ht="15" customHeight="1"/>
    <row r="39835" ht="15" customHeight="1"/>
    <row r="39836" ht="15" customHeight="1"/>
    <row r="39837" ht="15" customHeight="1"/>
    <row r="39838" ht="15" customHeight="1"/>
    <row r="39839" ht="15" customHeight="1"/>
    <row r="39840" ht="15" customHeight="1"/>
    <row r="39841" ht="15" customHeight="1"/>
    <row r="39842" ht="15" customHeight="1"/>
    <row r="39843" ht="15" customHeight="1"/>
    <row r="39844" ht="15" customHeight="1"/>
    <row r="39845" ht="15" customHeight="1"/>
    <row r="39846" ht="15" customHeight="1"/>
    <row r="39847" ht="15" customHeight="1"/>
    <row r="39848" ht="15" customHeight="1"/>
    <row r="39849" ht="15" customHeight="1"/>
    <row r="39850" ht="15" customHeight="1"/>
    <row r="39851" ht="15" customHeight="1"/>
    <row r="39852" ht="15" customHeight="1"/>
    <row r="39853" ht="15" customHeight="1"/>
    <row r="39854" ht="15" customHeight="1"/>
    <row r="39855" ht="15" customHeight="1"/>
    <row r="39856" ht="15" customHeight="1"/>
    <row r="39857" ht="15" customHeight="1"/>
    <row r="39858" ht="15" customHeight="1"/>
    <row r="39859" ht="15" customHeight="1"/>
    <row r="39860" ht="15" customHeight="1"/>
    <row r="39861" ht="15" customHeight="1"/>
    <row r="39862" ht="15" customHeight="1"/>
    <row r="39863" ht="15" customHeight="1"/>
    <row r="39864" ht="15" customHeight="1"/>
    <row r="39865" ht="15" customHeight="1"/>
    <row r="39866" ht="15" customHeight="1"/>
    <row r="39867" ht="15" customHeight="1"/>
    <row r="39868" ht="15" customHeight="1"/>
    <row r="39869" ht="15" customHeight="1"/>
    <row r="39870" ht="15" customHeight="1"/>
    <row r="39871" ht="15" customHeight="1"/>
    <row r="39872" ht="15" customHeight="1"/>
    <row r="39873" ht="15" customHeight="1"/>
    <row r="39874" ht="15" customHeight="1"/>
    <row r="39875" ht="15" customHeight="1"/>
    <row r="39876" ht="15" customHeight="1"/>
    <row r="39877" ht="15" customHeight="1"/>
    <row r="39878" ht="15" customHeight="1"/>
    <row r="39879" ht="15" customHeight="1"/>
    <row r="39880" ht="15" customHeight="1"/>
    <row r="39881" ht="15" customHeight="1"/>
    <row r="39882" ht="15" customHeight="1"/>
    <row r="39883" ht="15" customHeight="1"/>
    <row r="39884" ht="15" customHeight="1"/>
    <row r="39885" ht="15" customHeight="1"/>
    <row r="39886" ht="15" customHeight="1"/>
    <row r="39887" ht="15" customHeight="1"/>
    <row r="39888" ht="15" customHeight="1"/>
    <row r="39889" ht="15" customHeight="1"/>
    <row r="39890" ht="15" customHeight="1"/>
    <row r="39891" ht="15" customHeight="1"/>
    <row r="39892" ht="15" customHeight="1"/>
    <row r="39893" ht="15" customHeight="1"/>
    <row r="39894" ht="15" customHeight="1"/>
    <row r="39895" ht="15" customHeight="1"/>
    <row r="39896" ht="15" customHeight="1"/>
    <row r="39897" ht="15" customHeight="1"/>
    <row r="39898" ht="15" customHeight="1"/>
    <row r="39899" ht="15" customHeight="1"/>
    <row r="39900" ht="15" customHeight="1"/>
    <row r="39901" ht="15" customHeight="1"/>
    <row r="39902" ht="15" customHeight="1"/>
    <row r="39903" ht="15" customHeight="1"/>
    <row r="39904" ht="15" customHeight="1"/>
    <row r="39905" ht="15" customHeight="1"/>
    <row r="39906" ht="15" customHeight="1"/>
    <row r="39907" ht="15" customHeight="1"/>
    <row r="39908" ht="15" customHeight="1"/>
    <row r="39909" ht="15" customHeight="1"/>
    <row r="39910" ht="15" customHeight="1"/>
    <row r="39911" ht="15" customHeight="1"/>
    <row r="39912" ht="15" customHeight="1"/>
    <row r="39913" ht="15" customHeight="1"/>
    <row r="39914" ht="15" customHeight="1"/>
    <row r="39915" ht="15" customHeight="1"/>
    <row r="39916" ht="15" customHeight="1"/>
    <row r="39917" ht="15" customHeight="1"/>
    <row r="39918" ht="15" customHeight="1"/>
    <row r="39919" ht="15" customHeight="1"/>
    <row r="39920" ht="15" customHeight="1"/>
    <row r="39921" ht="15" customHeight="1"/>
    <row r="39922" ht="15" customHeight="1"/>
    <row r="39923" ht="15" customHeight="1"/>
    <row r="39924" ht="15" customHeight="1"/>
    <row r="39925" ht="15" customHeight="1"/>
    <row r="39926" ht="15" customHeight="1"/>
    <row r="39927" ht="15" customHeight="1"/>
    <row r="39928" ht="15" customHeight="1"/>
    <row r="39929" ht="15" customHeight="1"/>
    <row r="39930" ht="15" customHeight="1"/>
    <row r="39931" ht="15" customHeight="1"/>
    <row r="39932" ht="15" customHeight="1"/>
    <row r="39933" ht="15" customHeight="1"/>
    <row r="39934" ht="15" customHeight="1"/>
    <row r="39935" ht="15" customHeight="1"/>
    <row r="39936" ht="15" customHeight="1"/>
    <row r="39937" ht="15" customHeight="1"/>
    <row r="39938" ht="15" customHeight="1"/>
    <row r="39939" ht="15" customHeight="1"/>
    <row r="39940" ht="15" customHeight="1"/>
    <row r="39941" ht="15" customHeight="1"/>
    <row r="39942" ht="15" customHeight="1"/>
    <row r="39943" ht="15" customHeight="1"/>
    <row r="39944" ht="15" customHeight="1"/>
    <row r="39945" ht="15" customHeight="1"/>
    <row r="39946" ht="15" customHeight="1"/>
    <row r="39947" ht="15" customHeight="1"/>
    <row r="39948" ht="15" customHeight="1"/>
    <row r="39949" ht="15" customHeight="1"/>
    <row r="39950" ht="15" customHeight="1"/>
    <row r="39951" ht="15" customHeight="1"/>
    <row r="39952" ht="15" customHeight="1"/>
    <row r="39953" ht="15" customHeight="1"/>
    <row r="39954" ht="15" customHeight="1"/>
    <row r="39955" ht="15" customHeight="1"/>
    <row r="39956" ht="15" customHeight="1"/>
    <row r="39957" ht="15" customHeight="1"/>
    <row r="39958" ht="15" customHeight="1"/>
    <row r="39959" ht="15" customHeight="1"/>
    <row r="39960" ht="15" customHeight="1"/>
    <row r="39961" ht="15" customHeight="1"/>
    <row r="39962" ht="15" customHeight="1"/>
    <row r="39963" ht="15" customHeight="1"/>
    <row r="39964" ht="15" customHeight="1"/>
    <row r="39965" ht="15" customHeight="1"/>
    <row r="39966" ht="15" customHeight="1"/>
    <row r="39967" ht="15" customHeight="1"/>
    <row r="39968" ht="15" customHeight="1"/>
    <row r="39969" ht="15" customHeight="1"/>
    <row r="39970" ht="15" customHeight="1"/>
    <row r="39971" ht="15" customHeight="1"/>
    <row r="39972" ht="15" customHeight="1"/>
    <row r="39973" ht="15" customHeight="1"/>
    <row r="39974" ht="15" customHeight="1"/>
    <row r="39975" ht="15" customHeight="1"/>
    <row r="39976" ht="15" customHeight="1"/>
    <row r="39977" ht="15" customHeight="1"/>
    <row r="39978" ht="15" customHeight="1"/>
    <row r="39979" ht="15" customHeight="1"/>
    <row r="39980" ht="15" customHeight="1"/>
    <row r="39981" ht="15" customHeight="1"/>
    <row r="39982" ht="15" customHeight="1"/>
    <row r="39983" ht="15" customHeight="1"/>
    <row r="39984" ht="15" customHeight="1"/>
    <row r="39985" ht="15" customHeight="1"/>
    <row r="39986" ht="15" customHeight="1"/>
    <row r="39987" ht="15" customHeight="1"/>
    <row r="39988" ht="15" customHeight="1"/>
    <row r="39989" ht="15" customHeight="1"/>
    <row r="39990" ht="15" customHeight="1"/>
    <row r="39991" ht="15" customHeight="1"/>
    <row r="39992" ht="15" customHeight="1"/>
    <row r="39993" ht="15" customHeight="1"/>
    <row r="39994" ht="15" customHeight="1"/>
    <row r="39995" ht="15" customHeight="1"/>
    <row r="39996" ht="15" customHeight="1"/>
    <row r="39997" ht="15" customHeight="1"/>
    <row r="39998" ht="15" customHeight="1"/>
    <row r="39999" ht="15" customHeight="1"/>
    <row r="40000" ht="15" customHeight="1"/>
    <row r="40001" ht="15" customHeight="1"/>
    <row r="40002" ht="15" customHeight="1"/>
    <row r="40003" ht="15" customHeight="1"/>
    <row r="40004" ht="15" customHeight="1"/>
    <row r="40005" ht="15" customHeight="1"/>
    <row r="40006" ht="15" customHeight="1"/>
    <row r="40007" ht="15" customHeight="1"/>
    <row r="40008" ht="15" customHeight="1"/>
    <row r="40009" ht="15" customHeight="1"/>
    <row r="40010" ht="15" customHeight="1"/>
    <row r="40011" ht="15" customHeight="1"/>
    <row r="40012" ht="15" customHeight="1"/>
    <row r="40013" ht="15" customHeight="1"/>
    <row r="40014" ht="15" customHeight="1"/>
    <row r="40015" ht="15" customHeight="1"/>
    <row r="40016" ht="15" customHeight="1"/>
    <row r="40017" ht="15" customHeight="1"/>
    <row r="40018" ht="15" customHeight="1"/>
    <row r="40019" ht="15" customHeight="1"/>
    <row r="40020" ht="15" customHeight="1"/>
    <row r="40021" ht="15" customHeight="1"/>
    <row r="40022" ht="15" customHeight="1"/>
    <row r="40023" ht="15" customHeight="1"/>
    <row r="40024" ht="15" customHeight="1"/>
    <row r="40025" ht="15" customHeight="1"/>
    <row r="40026" ht="15" customHeight="1"/>
    <row r="40027" ht="15" customHeight="1"/>
    <row r="40028" ht="15" customHeight="1"/>
    <row r="40029" ht="15" customHeight="1"/>
    <row r="40030" ht="15" customHeight="1"/>
    <row r="40031" ht="15" customHeight="1"/>
    <row r="40032" ht="15" customHeight="1"/>
    <row r="40033" ht="15" customHeight="1"/>
    <row r="40034" ht="15" customHeight="1"/>
    <row r="40035" ht="15" customHeight="1"/>
    <row r="40036" ht="15" customHeight="1"/>
    <row r="40037" ht="15" customHeight="1"/>
    <row r="40038" ht="15" customHeight="1"/>
    <row r="40039" ht="15" customHeight="1"/>
    <row r="40040" ht="15" customHeight="1"/>
    <row r="40041" ht="15" customHeight="1"/>
    <row r="40042" ht="15" customHeight="1"/>
    <row r="40043" ht="15" customHeight="1"/>
    <row r="40044" ht="15" customHeight="1"/>
    <row r="40045" ht="15" customHeight="1"/>
    <row r="40046" ht="15" customHeight="1"/>
    <row r="40047" ht="15" customHeight="1"/>
    <row r="40048" ht="15" customHeight="1"/>
    <row r="40049" ht="15" customHeight="1"/>
    <row r="40050" ht="15" customHeight="1"/>
    <row r="40051" ht="15" customHeight="1"/>
    <row r="40052" ht="15" customHeight="1"/>
    <row r="40053" ht="15" customHeight="1"/>
    <row r="40054" ht="15" customHeight="1"/>
    <row r="40055" ht="15" customHeight="1"/>
    <row r="40056" ht="15" customHeight="1"/>
    <row r="40057" ht="15" customHeight="1"/>
    <row r="40058" ht="15" customHeight="1"/>
    <row r="40059" ht="15" customHeight="1"/>
    <row r="40060" ht="15" customHeight="1"/>
    <row r="40061" ht="15" customHeight="1"/>
    <row r="40062" ht="15" customHeight="1"/>
    <row r="40063" ht="15" customHeight="1"/>
    <row r="40064" ht="15" customHeight="1"/>
    <row r="40065" ht="15" customHeight="1"/>
    <row r="40066" ht="15" customHeight="1"/>
    <row r="40067" ht="15" customHeight="1"/>
    <row r="40068" ht="15" customHeight="1"/>
    <row r="40069" ht="15" customHeight="1"/>
    <row r="40070" ht="15" customHeight="1"/>
    <row r="40071" ht="15" customHeight="1"/>
    <row r="40072" ht="15" customHeight="1"/>
    <row r="40073" ht="15" customHeight="1"/>
    <row r="40074" ht="15" customHeight="1"/>
    <row r="40075" ht="15" customHeight="1"/>
    <row r="40076" ht="15" customHeight="1"/>
    <row r="40077" ht="15" customHeight="1"/>
    <row r="40078" ht="15" customHeight="1"/>
    <row r="40079" ht="15" customHeight="1"/>
    <row r="40080" ht="15" customHeight="1"/>
    <row r="40081" ht="15" customHeight="1"/>
    <row r="40082" ht="15" customHeight="1"/>
    <row r="40083" ht="15" customHeight="1"/>
    <row r="40084" ht="15" customHeight="1"/>
    <row r="40085" ht="15" customHeight="1"/>
    <row r="40086" ht="15" customHeight="1"/>
    <row r="40087" ht="15" customHeight="1"/>
    <row r="40088" ht="15" customHeight="1"/>
    <row r="40089" ht="15" customHeight="1"/>
    <row r="40090" ht="15" customHeight="1"/>
    <row r="40091" ht="15" customHeight="1"/>
    <row r="40092" ht="15" customHeight="1"/>
    <row r="40093" ht="15" customHeight="1"/>
    <row r="40094" ht="15" customHeight="1"/>
    <row r="40095" ht="15" customHeight="1"/>
    <row r="40096" ht="15" customHeight="1"/>
    <row r="40097" ht="15" customHeight="1"/>
    <row r="40098" ht="15" customHeight="1"/>
    <row r="40099" ht="15" customHeight="1"/>
    <row r="40100" ht="15" customHeight="1"/>
    <row r="40101" ht="15" customHeight="1"/>
    <row r="40102" ht="15" customHeight="1"/>
    <row r="40103" ht="15" customHeight="1"/>
    <row r="40104" ht="15" customHeight="1"/>
    <row r="40105" ht="15" customHeight="1"/>
    <row r="40106" ht="15" customHeight="1"/>
    <row r="40107" ht="15" customHeight="1"/>
    <row r="40108" ht="15" customHeight="1"/>
    <row r="40109" ht="15" customHeight="1"/>
    <row r="40110" ht="15" customHeight="1"/>
    <row r="40111" ht="15" customHeight="1"/>
    <row r="40112" ht="15" customHeight="1"/>
    <row r="40113" ht="15" customHeight="1"/>
    <row r="40114" ht="15" customHeight="1"/>
    <row r="40115" ht="15" customHeight="1"/>
    <row r="40116" ht="15" customHeight="1"/>
    <row r="40117" ht="15" customHeight="1"/>
    <row r="40118" ht="15" customHeight="1"/>
    <row r="40119" ht="15" customHeight="1"/>
    <row r="40120" ht="15" customHeight="1"/>
    <row r="40121" ht="15" customHeight="1"/>
    <row r="40122" ht="15" customHeight="1"/>
    <row r="40123" ht="15" customHeight="1"/>
    <row r="40124" ht="15" customHeight="1"/>
    <row r="40125" ht="15" customHeight="1"/>
    <row r="40126" ht="15" customHeight="1"/>
    <row r="40127" ht="15" customHeight="1"/>
    <row r="40128" ht="15" customHeight="1"/>
    <row r="40129" ht="15" customHeight="1"/>
    <row r="40130" ht="15" customHeight="1"/>
    <row r="40131" ht="15" customHeight="1"/>
    <row r="40132" ht="15" customHeight="1"/>
    <row r="40133" ht="15" customHeight="1"/>
    <row r="40134" ht="15" customHeight="1"/>
    <row r="40135" ht="15" customHeight="1"/>
    <row r="40136" ht="15" customHeight="1"/>
    <row r="40137" ht="15" customHeight="1"/>
    <row r="40138" ht="15" customHeight="1"/>
    <row r="40139" ht="15" customHeight="1"/>
    <row r="40140" ht="15" customHeight="1"/>
    <row r="40141" ht="15" customHeight="1"/>
    <row r="40142" ht="15" customHeight="1"/>
    <row r="40143" ht="15" customHeight="1"/>
    <row r="40144" ht="15" customHeight="1"/>
    <row r="40145" ht="15" customHeight="1"/>
    <row r="40146" ht="15" customHeight="1"/>
    <row r="40147" ht="15" customHeight="1"/>
    <row r="40148" ht="15" customHeight="1"/>
    <row r="40149" ht="15" customHeight="1"/>
    <row r="40150" ht="15" customHeight="1"/>
    <row r="40151" ht="15" customHeight="1"/>
    <row r="40152" ht="15" customHeight="1"/>
    <row r="40153" ht="15" customHeight="1"/>
    <row r="40154" ht="15" customHeight="1"/>
    <row r="40155" ht="15" customHeight="1"/>
    <row r="40156" ht="15" customHeight="1"/>
    <row r="40157" ht="15" customHeight="1"/>
    <row r="40158" ht="15" customHeight="1"/>
    <row r="40159" ht="15" customHeight="1"/>
    <row r="40160" ht="15" customHeight="1"/>
    <row r="40161" ht="15" customHeight="1"/>
    <row r="40162" ht="15" customHeight="1"/>
    <row r="40163" ht="15" customHeight="1"/>
    <row r="40164" ht="15" customHeight="1"/>
    <row r="40165" ht="15" customHeight="1"/>
    <row r="40166" ht="15" customHeight="1"/>
    <row r="40167" ht="15" customHeight="1"/>
    <row r="40168" ht="15" customHeight="1"/>
    <row r="40169" ht="15" customHeight="1"/>
    <row r="40170" ht="15" customHeight="1"/>
    <row r="40171" ht="15" customHeight="1"/>
    <row r="40172" ht="15" customHeight="1"/>
    <row r="40173" ht="15" customHeight="1"/>
    <row r="40174" ht="15" customHeight="1"/>
    <row r="40175" ht="15" customHeight="1"/>
    <row r="40176" ht="15" customHeight="1"/>
    <row r="40177" ht="15" customHeight="1"/>
    <row r="40178" ht="15" customHeight="1"/>
    <row r="40179" ht="15" customHeight="1"/>
    <row r="40180" ht="15" customHeight="1"/>
    <row r="40181" ht="15" customHeight="1"/>
    <row r="40182" ht="15" customHeight="1"/>
    <row r="40183" ht="15" customHeight="1"/>
    <row r="40184" ht="15" customHeight="1"/>
    <row r="40185" ht="15" customHeight="1"/>
    <row r="40186" ht="15" customHeight="1"/>
    <row r="40187" ht="15" customHeight="1"/>
    <row r="40188" ht="15" customHeight="1"/>
    <row r="40189" ht="15" customHeight="1"/>
    <row r="40190" ht="15" customHeight="1"/>
    <row r="40191" ht="15" customHeight="1"/>
    <row r="40192" ht="15" customHeight="1"/>
    <row r="40193" ht="15" customHeight="1"/>
    <row r="40194" ht="15" customHeight="1"/>
    <row r="40195" ht="15" customHeight="1"/>
    <row r="40196" ht="15" customHeight="1"/>
    <row r="40197" ht="15" customHeight="1"/>
    <row r="40198" ht="15" customHeight="1"/>
    <row r="40199" ht="15" customHeight="1"/>
    <row r="40200" ht="15" customHeight="1"/>
    <row r="40201" ht="15" customHeight="1"/>
    <row r="40202" ht="15" customHeight="1"/>
    <row r="40203" ht="15" customHeight="1"/>
    <row r="40204" ht="15" customHeight="1"/>
    <row r="40205" ht="15" customHeight="1"/>
    <row r="40206" ht="15" customHeight="1"/>
    <row r="40207" ht="15" customHeight="1"/>
    <row r="40208" ht="15" customHeight="1"/>
    <row r="40209" ht="15" customHeight="1"/>
    <row r="40210" ht="15" customHeight="1"/>
    <row r="40211" ht="15" customHeight="1"/>
    <row r="40212" ht="15" customHeight="1"/>
    <row r="40213" ht="15" customHeight="1"/>
    <row r="40214" ht="15" customHeight="1"/>
    <row r="40215" ht="15" customHeight="1"/>
    <row r="40216" ht="15" customHeight="1"/>
    <row r="40217" ht="15" customHeight="1"/>
    <row r="40218" ht="15" customHeight="1"/>
    <row r="40219" ht="15" customHeight="1"/>
    <row r="40220" ht="15" customHeight="1"/>
    <row r="40221" ht="15" customHeight="1"/>
    <row r="40222" ht="15" customHeight="1"/>
    <row r="40223" ht="15" customHeight="1"/>
    <row r="40224" ht="15" customHeight="1"/>
    <row r="40225" ht="15" customHeight="1"/>
    <row r="40226" ht="15" customHeight="1"/>
    <row r="40227" ht="15" customHeight="1"/>
    <row r="40228" ht="15" customHeight="1"/>
    <row r="40229" ht="15" customHeight="1"/>
    <row r="40230" ht="15" customHeight="1"/>
    <row r="40231" ht="15" customHeight="1"/>
    <row r="40232" ht="15" customHeight="1"/>
    <row r="40233" ht="15" customHeight="1"/>
    <row r="40234" ht="15" customHeight="1"/>
    <row r="40235" ht="15" customHeight="1"/>
    <row r="40236" ht="15" customHeight="1"/>
    <row r="40237" ht="15" customHeight="1"/>
    <row r="40238" ht="15" customHeight="1"/>
    <row r="40239" ht="15" customHeight="1"/>
    <row r="40240" ht="15" customHeight="1"/>
    <row r="40241" ht="15" customHeight="1"/>
    <row r="40242" ht="15" customHeight="1"/>
    <row r="40243" ht="15" customHeight="1"/>
    <row r="40244" ht="15" customHeight="1"/>
    <row r="40245" ht="15" customHeight="1"/>
    <row r="40246" ht="15" customHeight="1"/>
    <row r="40247" ht="15" customHeight="1"/>
    <row r="40248" ht="15" customHeight="1"/>
    <row r="40249" ht="15" customHeight="1"/>
    <row r="40250" ht="15" customHeight="1"/>
    <row r="40251" ht="15" customHeight="1"/>
    <row r="40252" ht="15" customHeight="1"/>
    <row r="40253" ht="15" customHeight="1"/>
    <row r="40254" ht="15" customHeight="1"/>
    <row r="40255" ht="15" customHeight="1"/>
    <row r="40256" ht="15" customHeight="1"/>
    <row r="40257" ht="15" customHeight="1"/>
    <row r="40258" ht="15" customHeight="1"/>
    <row r="40259" ht="15" customHeight="1"/>
    <row r="40260" ht="15" customHeight="1"/>
    <row r="40261" ht="15" customHeight="1"/>
    <row r="40262" ht="15" customHeight="1"/>
    <row r="40263" ht="15" customHeight="1"/>
    <row r="40264" ht="15" customHeight="1"/>
    <row r="40265" ht="15" customHeight="1"/>
    <row r="40266" ht="15" customHeight="1"/>
    <row r="40267" ht="15" customHeight="1"/>
    <row r="40268" ht="15" customHeight="1"/>
    <row r="40269" ht="15" customHeight="1"/>
    <row r="40270" ht="15" customHeight="1"/>
    <row r="40271" ht="15" customHeight="1"/>
    <row r="40272" ht="15" customHeight="1"/>
    <row r="40273" ht="15" customHeight="1"/>
    <row r="40274" ht="15" customHeight="1"/>
    <row r="40275" ht="15" customHeight="1"/>
    <row r="40276" ht="15" customHeight="1"/>
    <row r="40277" ht="15" customHeight="1"/>
    <row r="40278" ht="15" customHeight="1"/>
    <row r="40279" ht="15" customHeight="1"/>
    <row r="40280" ht="15" customHeight="1"/>
    <row r="40281" ht="15" customHeight="1"/>
    <row r="40282" ht="15" customHeight="1"/>
    <row r="40283" ht="15" customHeight="1"/>
    <row r="40284" ht="15" customHeight="1"/>
    <row r="40285" ht="15" customHeight="1"/>
    <row r="40286" ht="15" customHeight="1"/>
    <row r="40287" ht="15" customHeight="1"/>
    <row r="40288" ht="15" customHeight="1"/>
    <row r="40289" ht="15" customHeight="1"/>
    <row r="40290" ht="15" customHeight="1"/>
    <row r="40291" ht="15" customHeight="1"/>
    <row r="40292" ht="15" customHeight="1"/>
    <row r="40293" ht="15" customHeight="1"/>
    <row r="40294" ht="15" customHeight="1"/>
    <row r="40295" ht="15" customHeight="1"/>
    <row r="40296" ht="15" customHeight="1"/>
    <row r="40297" ht="15" customHeight="1"/>
    <row r="40298" ht="15" customHeight="1"/>
    <row r="40299" ht="15" customHeight="1"/>
    <row r="40300" ht="15" customHeight="1"/>
    <row r="40301" ht="15" customHeight="1"/>
    <row r="40302" ht="15" customHeight="1"/>
    <row r="40303" ht="15" customHeight="1"/>
    <row r="40304" ht="15" customHeight="1"/>
    <row r="40305" ht="15" customHeight="1"/>
    <row r="40306" ht="15" customHeight="1"/>
    <row r="40307" ht="15" customHeight="1"/>
    <row r="40308" ht="15" customHeight="1"/>
    <row r="40309" ht="15" customHeight="1"/>
    <row r="40310" ht="15" customHeight="1"/>
    <row r="40311" ht="15" customHeight="1"/>
    <row r="40312" ht="15" customHeight="1"/>
    <row r="40313" ht="15" customHeight="1"/>
    <row r="40314" ht="15" customHeight="1"/>
    <row r="40315" ht="15" customHeight="1"/>
    <row r="40316" ht="15" customHeight="1"/>
    <row r="40317" ht="15" customHeight="1"/>
    <row r="40318" ht="15" customHeight="1"/>
    <row r="40319" ht="15" customHeight="1"/>
    <row r="40320" ht="15" customHeight="1"/>
    <row r="40321" ht="15" customHeight="1"/>
    <row r="40322" ht="15" customHeight="1"/>
    <row r="40323" ht="15" customHeight="1"/>
    <row r="40324" ht="15" customHeight="1"/>
    <row r="40325" ht="15" customHeight="1"/>
    <row r="40326" ht="15" customHeight="1"/>
    <row r="40327" ht="15" customHeight="1"/>
    <row r="40328" ht="15" customHeight="1"/>
    <row r="40329" ht="15" customHeight="1"/>
    <row r="40330" ht="15" customHeight="1"/>
    <row r="40331" ht="15" customHeight="1"/>
    <row r="40332" ht="15" customHeight="1"/>
    <row r="40333" ht="15" customHeight="1"/>
    <row r="40334" ht="15" customHeight="1"/>
    <row r="40335" ht="15" customHeight="1"/>
    <row r="40336" ht="15" customHeight="1"/>
    <row r="40337" ht="15" customHeight="1"/>
    <row r="40338" ht="15" customHeight="1"/>
    <row r="40339" ht="15" customHeight="1"/>
    <row r="40340" ht="15" customHeight="1"/>
    <row r="40341" ht="15" customHeight="1"/>
    <row r="40342" ht="15" customHeight="1"/>
    <row r="40343" ht="15" customHeight="1"/>
    <row r="40344" ht="15" customHeight="1"/>
    <row r="40345" ht="15" customHeight="1"/>
    <row r="40346" ht="15" customHeight="1"/>
    <row r="40347" ht="15" customHeight="1"/>
    <row r="40348" ht="15" customHeight="1"/>
    <row r="40349" ht="15" customHeight="1"/>
    <row r="40350" ht="15" customHeight="1"/>
    <row r="40351" ht="15" customHeight="1"/>
    <row r="40352" ht="15" customHeight="1"/>
    <row r="40353" ht="15" customHeight="1"/>
    <row r="40354" ht="15" customHeight="1"/>
    <row r="40355" ht="15" customHeight="1"/>
    <row r="40356" ht="15" customHeight="1"/>
    <row r="40357" ht="15" customHeight="1"/>
    <row r="40358" ht="15" customHeight="1"/>
    <row r="40359" ht="15" customHeight="1"/>
    <row r="40360" ht="15" customHeight="1"/>
    <row r="40361" ht="15" customHeight="1"/>
    <row r="40362" ht="15" customHeight="1"/>
    <row r="40363" ht="15" customHeight="1"/>
    <row r="40364" ht="15" customHeight="1"/>
    <row r="40365" ht="15" customHeight="1"/>
    <row r="40366" ht="15" customHeight="1"/>
    <row r="40367" ht="15" customHeight="1"/>
    <row r="40368" ht="15" customHeight="1"/>
    <row r="40369" ht="15" customHeight="1"/>
    <row r="40370" ht="15" customHeight="1"/>
    <row r="40371" ht="15" customHeight="1"/>
    <row r="40372" ht="15" customHeight="1"/>
    <row r="40373" ht="15" customHeight="1"/>
    <row r="40374" ht="15" customHeight="1"/>
    <row r="40375" ht="15" customHeight="1"/>
    <row r="40376" ht="15" customHeight="1"/>
    <row r="40377" ht="15" customHeight="1"/>
    <row r="40378" ht="15" customHeight="1"/>
    <row r="40379" ht="15" customHeight="1"/>
    <row r="40380" ht="15" customHeight="1"/>
    <row r="40381" ht="15" customHeight="1"/>
    <row r="40382" ht="15" customHeight="1"/>
    <row r="40383" ht="15" customHeight="1"/>
    <row r="40384" ht="15" customHeight="1"/>
    <row r="40385" ht="15" customHeight="1"/>
    <row r="40386" ht="15" customHeight="1"/>
    <row r="40387" ht="15" customHeight="1"/>
    <row r="40388" ht="15" customHeight="1"/>
    <row r="40389" ht="15" customHeight="1"/>
    <row r="40390" ht="15" customHeight="1"/>
    <row r="40391" ht="15" customHeight="1"/>
    <row r="40392" ht="15" customHeight="1"/>
    <row r="40393" ht="15" customHeight="1"/>
    <row r="40394" ht="15" customHeight="1"/>
    <row r="40395" ht="15" customHeight="1"/>
    <row r="40396" ht="15" customHeight="1"/>
    <row r="40397" ht="15" customHeight="1"/>
    <row r="40398" ht="15" customHeight="1"/>
    <row r="40399" ht="15" customHeight="1"/>
    <row r="40400" ht="15" customHeight="1"/>
    <row r="40401" ht="15" customHeight="1"/>
    <row r="40402" ht="15" customHeight="1"/>
    <row r="40403" ht="15" customHeight="1"/>
    <row r="40404" ht="15" customHeight="1"/>
    <row r="40405" ht="15" customHeight="1"/>
    <row r="40406" ht="15" customHeight="1"/>
    <row r="40407" ht="15" customHeight="1"/>
    <row r="40408" ht="15" customHeight="1"/>
    <row r="40409" ht="15" customHeight="1"/>
    <row r="40410" ht="15" customHeight="1"/>
    <row r="40411" ht="15" customHeight="1"/>
    <row r="40412" ht="15" customHeight="1"/>
    <row r="40413" ht="15" customHeight="1"/>
    <row r="40414" ht="15" customHeight="1"/>
    <row r="40415" ht="15" customHeight="1"/>
    <row r="40416" ht="15" customHeight="1"/>
    <row r="40417" ht="15" customHeight="1"/>
    <row r="40418" ht="15" customHeight="1"/>
    <row r="40419" ht="15" customHeight="1"/>
    <row r="40420" ht="15" customHeight="1"/>
    <row r="40421" ht="15" customHeight="1"/>
    <row r="40422" ht="15" customHeight="1"/>
    <row r="40423" ht="15" customHeight="1"/>
    <row r="40424" ht="15" customHeight="1"/>
    <row r="40425" ht="15" customHeight="1"/>
    <row r="40426" ht="15" customHeight="1"/>
    <row r="40427" ht="15" customHeight="1"/>
    <row r="40428" ht="15" customHeight="1"/>
    <row r="40429" ht="15" customHeight="1"/>
    <row r="40430" ht="15" customHeight="1"/>
    <row r="40431" ht="15" customHeight="1"/>
    <row r="40432" ht="15" customHeight="1"/>
    <row r="40433" ht="15" customHeight="1"/>
    <row r="40434" ht="15" customHeight="1"/>
    <row r="40435" ht="15" customHeight="1"/>
    <row r="40436" ht="15" customHeight="1"/>
    <row r="40437" ht="15" customHeight="1"/>
    <row r="40438" ht="15" customHeight="1"/>
    <row r="40439" ht="15" customHeight="1"/>
    <row r="40440" ht="15" customHeight="1"/>
    <row r="40441" ht="15" customHeight="1"/>
    <row r="40442" ht="15" customHeight="1"/>
    <row r="40443" ht="15" customHeight="1"/>
    <row r="40444" ht="15" customHeight="1"/>
    <row r="40445" ht="15" customHeight="1"/>
    <row r="40446" ht="15" customHeight="1"/>
    <row r="40447" ht="15" customHeight="1"/>
    <row r="40448" ht="15" customHeight="1"/>
    <row r="40449" ht="15" customHeight="1"/>
    <row r="40450" ht="15" customHeight="1"/>
    <row r="40451" ht="15" customHeight="1"/>
    <row r="40452" ht="15" customHeight="1"/>
    <row r="40453" ht="15" customHeight="1"/>
    <row r="40454" ht="15" customHeight="1"/>
    <row r="40455" ht="15" customHeight="1"/>
    <row r="40456" ht="15" customHeight="1"/>
    <row r="40457" ht="15" customHeight="1"/>
    <row r="40458" ht="15" customHeight="1"/>
    <row r="40459" ht="15" customHeight="1"/>
    <row r="40460" ht="15" customHeight="1"/>
    <row r="40461" ht="15" customHeight="1"/>
    <row r="40462" ht="15" customHeight="1"/>
    <row r="40463" ht="15" customHeight="1"/>
    <row r="40464" ht="15" customHeight="1"/>
    <row r="40465" ht="15" customHeight="1"/>
    <row r="40466" ht="15" customHeight="1"/>
    <row r="40467" ht="15" customHeight="1"/>
    <row r="40468" ht="15" customHeight="1"/>
    <row r="40469" ht="15" customHeight="1"/>
    <row r="40470" ht="15" customHeight="1"/>
    <row r="40471" ht="15" customHeight="1"/>
    <row r="40472" ht="15" customHeight="1"/>
    <row r="40473" ht="15" customHeight="1"/>
    <row r="40474" ht="15" customHeight="1"/>
    <row r="40475" ht="15" customHeight="1"/>
    <row r="40476" ht="15" customHeight="1"/>
    <row r="40477" ht="15" customHeight="1"/>
    <row r="40478" ht="15" customHeight="1"/>
    <row r="40479" ht="15" customHeight="1"/>
    <row r="40480" ht="15" customHeight="1"/>
    <row r="40481" ht="15" customHeight="1"/>
    <row r="40482" ht="15" customHeight="1"/>
    <row r="40483" ht="15" customHeight="1"/>
    <row r="40484" ht="15" customHeight="1"/>
    <row r="40485" ht="15" customHeight="1"/>
    <row r="40486" ht="15" customHeight="1"/>
    <row r="40487" ht="15" customHeight="1"/>
    <row r="40488" ht="15" customHeight="1"/>
    <row r="40489" ht="15" customHeight="1"/>
    <row r="40490" ht="15" customHeight="1"/>
    <row r="40491" ht="15" customHeight="1"/>
    <row r="40492" ht="15" customHeight="1"/>
    <row r="40493" ht="15" customHeight="1"/>
    <row r="40494" ht="15" customHeight="1"/>
    <row r="40495" ht="15" customHeight="1"/>
    <row r="40496" ht="15" customHeight="1"/>
    <row r="40497" ht="15" customHeight="1"/>
    <row r="40498" ht="15" customHeight="1"/>
    <row r="40499" ht="15" customHeight="1"/>
    <row r="40500" ht="15" customHeight="1"/>
    <row r="40501" ht="15" customHeight="1"/>
    <row r="40502" ht="15" customHeight="1"/>
    <row r="40503" ht="15" customHeight="1"/>
    <row r="40504" ht="15" customHeight="1"/>
    <row r="40505" ht="15" customHeight="1"/>
    <row r="40506" ht="15" customHeight="1"/>
    <row r="40507" ht="15" customHeight="1"/>
    <row r="40508" ht="15" customHeight="1"/>
    <row r="40509" ht="15" customHeight="1"/>
    <row r="40510" ht="15" customHeight="1"/>
    <row r="40511" ht="15" customHeight="1"/>
    <row r="40512" ht="15" customHeight="1"/>
    <row r="40513" ht="15" customHeight="1"/>
    <row r="40514" ht="15" customHeight="1"/>
    <row r="40515" ht="15" customHeight="1"/>
    <row r="40516" ht="15" customHeight="1"/>
    <row r="40517" ht="15" customHeight="1"/>
    <row r="40518" ht="15" customHeight="1"/>
    <row r="40519" ht="15" customHeight="1"/>
    <row r="40520" ht="15" customHeight="1"/>
    <row r="40521" ht="15" customHeight="1"/>
    <row r="40522" ht="15" customHeight="1"/>
    <row r="40523" ht="15" customHeight="1"/>
    <row r="40524" ht="15" customHeight="1"/>
    <row r="40525" ht="15" customHeight="1"/>
    <row r="40526" ht="15" customHeight="1"/>
    <row r="40527" ht="15" customHeight="1"/>
    <row r="40528" ht="15" customHeight="1"/>
    <row r="40529" ht="15" customHeight="1"/>
    <row r="40530" ht="15" customHeight="1"/>
    <row r="40531" ht="15" customHeight="1"/>
    <row r="40532" ht="15" customHeight="1"/>
    <row r="40533" ht="15" customHeight="1"/>
    <row r="40534" ht="15" customHeight="1"/>
    <row r="40535" ht="15" customHeight="1"/>
    <row r="40536" ht="15" customHeight="1"/>
    <row r="40537" ht="15" customHeight="1"/>
    <row r="40538" ht="15" customHeight="1"/>
    <row r="40539" ht="15" customHeight="1"/>
    <row r="40540" ht="15" customHeight="1"/>
    <row r="40541" ht="15" customHeight="1"/>
    <row r="40542" ht="15" customHeight="1"/>
    <row r="40543" ht="15" customHeight="1"/>
    <row r="40544" ht="15" customHeight="1"/>
    <row r="40545" ht="15" customHeight="1"/>
    <row r="40546" ht="15" customHeight="1"/>
    <row r="40547" ht="15" customHeight="1"/>
    <row r="40548" ht="15" customHeight="1"/>
    <row r="40549" ht="15" customHeight="1"/>
    <row r="40550" ht="15" customHeight="1"/>
    <row r="40551" ht="15" customHeight="1"/>
    <row r="40552" ht="15" customHeight="1"/>
    <row r="40553" ht="15" customHeight="1"/>
    <row r="40554" ht="15" customHeight="1"/>
    <row r="40555" ht="15" customHeight="1"/>
    <row r="40556" ht="15" customHeight="1"/>
    <row r="40557" ht="15" customHeight="1"/>
    <row r="40558" ht="15" customHeight="1"/>
    <row r="40559" ht="15" customHeight="1"/>
    <row r="40560" ht="15" customHeight="1"/>
    <row r="40561" ht="15" customHeight="1"/>
    <row r="40562" ht="15" customHeight="1"/>
    <row r="40563" ht="15" customHeight="1"/>
    <row r="40564" ht="15" customHeight="1"/>
    <row r="40565" ht="15" customHeight="1"/>
    <row r="40566" ht="15" customHeight="1"/>
    <row r="40567" ht="15" customHeight="1"/>
    <row r="40568" ht="15" customHeight="1"/>
    <row r="40569" ht="15" customHeight="1"/>
    <row r="40570" ht="15" customHeight="1"/>
    <row r="40571" ht="15" customHeight="1"/>
    <row r="40572" ht="15" customHeight="1"/>
    <row r="40573" ht="15" customHeight="1"/>
    <row r="40574" ht="15" customHeight="1"/>
    <row r="40575" ht="15" customHeight="1"/>
    <row r="40576" ht="15" customHeight="1"/>
    <row r="40577" ht="15" customHeight="1"/>
    <row r="40578" ht="15" customHeight="1"/>
    <row r="40579" ht="15" customHeight="1"/>
    <row r="40580" ht="15" customHeight="1"/>
    <row r="40581" ht="15" customHeight="1"/>
    <row r="40582" ht="15" customHeight="1"/>
    <row r="40583" ht="15" customHeight="1"/>
    <row r="40584" ht="15" customHeight="1"/>
    <row r="40585" ht="15" customHeight="1"/>
    <row r="40586" ht="15" customHeight="1"/>
    <row r="40587" ht="15" customHeight="1"/>
    <row r="40588" ht="15" customHeight="1"/>
    <row r="40589" ht="15" customHeight="1"/>
    <row r="40590" ht="15" customHeight="1"/>
    <row r="40591" ht="15" customHeight="1"/>
    <row r="40592" ht="15" customHeight="1"/>
    <row r="40593" ht="15" customHeight="1"/>
    <row r="40594" ht="15" customHeight="1"/>
    <row r="40595" ht="15" customHeight="1"/>
    <row r="40596" ht="15" customHeight="1"/>
    <row r="40597" ht="15" customHeight="1"/>
    <row r="40598" ht="15" customHeight="1"/>
    <row r="40599" ht="15" customHeight="1"/>
    <row r="40600" ht="15" customHeight="1"/>
    <row r="40601" ht="15" customHeight="1"/>
    <row r="40602" ht="15" customHeight="1"/>
    <row r="40603" ht="15" customHeight="1"/>
    <row r="40604" ht="15" customHeight="1"/>
    <row r="40605" ht="15" customHeight="1"/>
    <row r="40606" ht="15" customHeight="1"/>
    <row r="40607" ht="15" customHeight="1"/>
    <row r="40608" ht="15" customHeight="1"/>
    <row r="40609" ht="15" customHeight="1"/>
    <row r="40610" ht="15" customHeight="1"/>
    <row r="40611" ht="15" customHeight="1"/>
    <row r="40612" ht="15" customHeight="1"/>
    <row r="40613" ht="15" customHeight="1"/>
    <row r="40614" ht="15" customHeight="1"/>
    <row r="40615" ht="15" customHeight="1"/>
    <row r="40616" ht="15" customHeight="1"/>
    <row r="40617" ht="15" customHeight="1"/>
    <row r="40618" ht="15" customHeight="1"/>
    <row r="40619" ht="15" customHeight="1"/>
    <row r="40620" ht="15" customHeight="1"/>
    <row r="40621" ht="15" customHeight="1"/>
    <row r="40622" ht="15" customHeight="1"/>
    <row r="40623" ht="15" customHeight="1"/>
    <row r="40624" ht="15" customHeight="1"/>
    <row r="40625" ht="15" customHeight="1"/>
    <row r="40626" ht="15" customHeight="1"/>
    <row r="40627" ht="15" customHeight="1"/>
    <row r="40628" ht="15" customHeight="1"/>
    <row r="40629" ht="15" customHeight="1"/>
    <row r="40630" ht="15" customHeight="1"/>
    <row r="40631" ht="15" customHeight="1"/>
    <row r="40632" ht="15" customHeight="1"/>
    <row r="40633" ht="15" customHeight="1"/>
    <row r="40634" ht="15" customHeight="1"/>
    <row r="40635" ht="15" customHeight="1"/>
    <row r="40636" ht="15" customHeight="1"/>
    <row r="40637" ht="15" customHeight="1"/>
    <row r="40638" ht="15" customHeight="1"/>
    <row r="40639" ht="15" customHeight="1"/>
    <row r="40640" ht="15" customHeight="1"/>
    <row r="40641" ht="15" customHeight="1"/>
    <row r="40642" ht="15" customHeight="1"/>
    <row r="40643" ht="15" customHeight="1"/>
    <row r="40644" ht="15" customHeight="1"/>
    <row r="40645" ht="15" customHeight="1"/>
    <row r="40646" ht="15" customHeight="1"/>
    <row r="40647" ht="15" customHeight="1"/>
    <row r="40648" ht="15" customHeight="1"/>
    <row r="40649" ht="15" customHeight="1"/>
    <row r="40650" ht="15" customHeight="1"/>
    <row r="40651" ht="15" customHeight="1"/>
    <row r="40652" ht="15" customHeight="1"/>
    <row r="40653" ht="15" customHeight="1"/>
    <row r="40654" ht="15" customHeight="1"/>
    <row r="40655" ht="15" customHeight="1"/>
    <row r="40656" ht="15" customHeight="1"/>
    <row r="40657" ht="15" customHeight="1"/>
    <row r="40658" ht="15" customHeight="1"/>
    <row r="40659" ht="15" customHeight="1"/>
    <row r="40660" ht="15" customHeight="1"/>
    <row r="40661" ht="15" customHeight="1"/>
    <row r="40662" ht="15" customHeight="1"/>
    <row r="40663" ht="15" customHeight="1"/>
    <row r="40664" ht="15" customHeight="1"/>
    <row r="40665" ht="15" customHeight="1"/>
    <row r="40666" ht="15" customHeight="1"/>
    <row r="40667" ht="15" customHeight="1"/>
    <row r="40668" ht="15" customHeight="1"/>
    <row r="40669" ht="15" customHeight="1"/>
    <row r="40670" ht="15" customHeight="1"/>
    <row r="40671" ht="15" customHeight="1"/>
    <row r="40672" ht="15" customHeight="1"/>
    <row r="40673" ht="15" customHeight="1"/>
    <row r="40674" ht="15" customHeight="1"/>
    <row r="40675" ht="15" customHeight="1"/>
    <row r="40676" ht="15" customHeight="1"/>
    <row r="40677" ht="15" customHeight="1"/>
    <row r="40678" ht="15" customHeight="1"/>
    <row r="40679" ht="15" customHeight="1"/>
    <row r="40680" ht="15" customHeight="1"/>
    <row r="40681" ht="15" customHeight="1"/>
    <row r="40682" ht="15" customHeight="1"/>
    <row r="40683" ht="15" customHeight="1"/>
    <row r="40684" ht="15" customHeight="1"/>
    <row r="40685" ht="15" customHeight="1"/>
    <row r="40686" ht="15" customHeight="1"/>
    <row r="40687" ht="15" customHeight="1"/>
    <row r="40688" ht="15" customHeight="1"/>
    <row r="40689" ht="15" customHeight="1"/>
    <row r="40690" ht="15" customHeight="1"/>
    <row r="40691" ht="15" customHeight="1"/>
    <row r="40692" ht="15" customHeight="1"/>
    <row r="40693" ht="15" customHeight="1"/>
    <row r="40694" ht="15" customHeight="1"/>
    <row r="40695" ht="15" customHeight="1"/>
    <row r="40696" ht="15" customHeight="1"/>
    <row r="40697" ht="15" customHeight="1"/>
    <row r="40698" ht="15" customHeight="1"/>
    <row r="40699" ht="15" customHeight="1"/>
    <row r="40700" ht="15" customHeight="1"/>
    <row r="40701" ht="15" customHeight="1"/>
    <row r="40702" ht="15" customHeight="1"/>
    <row r="40703" ht="15" customHeight="1"/>
    <row r="40704" ht="15" customHeight="1"/>
    <row r="40705" ht="15" customHeight="1"/>
    <row r="40706" ht="15" customHeight="1"/>
    <row r="40707" ht="15" customHeight="1"/>
    <row r="40708" ht="15" customHeight="1"/>
    <row r="40709" ht="15" customHeight="1"/>
    <row r="40710" ht="15" customHeight="1"/>
    <row r="40711" ht="15" customHeight="1"/>
    <row r="40712" ht="15" customHeight="1"/>
    <row r="40713" ht="15" customHeight="1"/>
    <row r="40714" ht="15" customHeight="1"/>
    <row r="40715" ht="15" customHeight="1"/>
    <row r="40716" ht="15" customHeight="1"/>
    <row r="40717" ht="15" customHeight="1"/>
    <row r="40718" ht="15" customHeight="1"/>
    <row r="40719" ht="15" customHeight="1"/>
    <row r="40720" ht="15" customHeight="1"/>
    <row r="40721" ht="15" customHeight="1"/>
    <row r="40722" ht="15" customHeight="1"/>
    <row r="40723" ht="15" customHeight="1"/>
    <row r="40724" ht="15" customHeight="1"/>
    <row r="40725" ht="15" customHeight="1"/>
    <row r="40726" ht="15" customHeight="1"/>
    <row r="40727" ht="15" customHeight="1"/>
    <row r="40728" ht="15" customHeight="1"/>
    <row r="40729" ht="15" customHeight="1"/>
    <row r="40730" ht="15" customHeight="1"/>
    <row r="40731" ht="15" customHeight="1"/>
    <row r="40732" ht="15" customHeight="1"/>
    <row r="40733" ht="15" customHeight="1"/>
    <row r="40734" ht="15" customHeight="1"/>
    <row r="40735" ht="15" customHeight="1"/>
    <row r="40736" ht="15" customHeight="1"/>
    <row r="40737" ht="15" customHeight="1"/>
    <row r="40738" ht="15" customHeight="1"/>
    <row r="40739" ht="15" customHeight="1"/>
    <row r="40740" ht="15" customHeight="1"/>
    <row r="40741" ht="15" customHeight="1"/>
    <row r="40742" ht="15" customHeight="1"/>
    <row r="40743" ht="15" customHeight="1"/>
    <row r="40744" ht="15" customHeight="1"/>
    <row r="40745" ht="15" customHeight="1"/>
    <row r="40746" ht="15" customHeight="1"/>
    <row r="40747" ht="15" customHeight="1"/>
    <row r="40748" ht="15" customHeight="1"/>
    <row r="40749" ht="15" customHeight="1"/>
    <row r="40750" ht="15" customHeight="1"/>
    <row r="40751" ht="15" customHeight="1"/>
    <row r="40752" ht="15" customHeight="1"/>
    <row r="40753" ht="15" customHeight="1"/>
    <row r="40754" ht="15" customHeight="1"/>
    <row r="40755" ht="15" customHeight="1"/>
    <row r="40756" ht="15" customHeight="1"/>
    <row r="40757" ht="15" customHeight="1"/>
    <row r="40758" ht="15" customHeight="1"/>
    <row r="40759" ht="15" customHeight="1"/>
    <row r="40760" ht="15" customHeight="1"/>
    <row r="40761" ht="15" customHeight="1"/>
    <row r="40762" ht="15" customHeight="1"/>
    <row r="40763" ht="15" customHeight="1"/>
    <row r="40764" ht="15" customHeight="1"/>
    <row r="40765" ht="15" customHeight="1"/>
    <row r="40766" ht="15" customHeight="1"/>
    <row r="40767" ht="15" customHeight="1"/>
    <row r="40768" ht="15" customHeight="1"/>
    <row r="40769" ht="15" customHeight="1"/>
    <row r="40770" ht="15" customHeight="1"/>
    <row r="40771" ht="15" customHeight="1"/>
    <row r="40772" ht="15" customHeight="1"/>
    <row r="40773" ht="15" customHeight="1"/>
    <row r="40774" ht="15" customHeight="1"/>
    <row r="40775" ht="15" customHeight="1"/>
    <row r="40776" ht="15" customHeight="1"/>
    <row r="40777" ht="15" customHeight="1"/>
    <row r="40778" ht="15" customHeight="1"/>
    <row r="40779" ht="15" customHeight="1"/>
    <row r="40780" ht="15" customHeight="1"/>
    <row r="40781" ht="15" customHeight="1"/>
    <row r="40782" ht="15" customHeight="1"/>
    <row r="40783" ht="15" customHeight="1"/>
    <row r="40784" ht="15" customHeight="1"/>
    <row r="40785" ht="15" customHeight="1"/>
    <row r="40786" ht="15" customHeight="1"/>
    <row r="40787" ht="15" customHeight="1"/>
    <row r="40788" ht="15" customHeight="1"/>
    <row r="40789" ht="15" customHeight="1"/>
    <row r="40790" ht="15" customHeight="1"/>
    <row r="40791" ht="15" customHeight="1"/>
    <row r="40792" ht="15" customHeight="1"/>
    <row r="40793" ht="15" customHeight="1"/>
    <row r="40794" ht="15" customHeight="1"/>
    <row r="40795" ht="15" customHeight="1"/>
    <row r="40796" ht="15" customHeight="1"/>
    <row r="40797" ht="15" customHeight="1"/>
    <row r="40798" ht="15" customHeight="1"/>
    <row r="40799" ht="15" customHeight="1"/>
    <row r="40800" ht="15" customHeight="1"/>
    <row r="40801" ht="15" customHeight="1"/>
    <row r="40802" ht="15" customHeight="1"/>
    <row r="40803" ht="15" customHeight="1"/>
    <row r="40804" ht="15" customHeight="1"/>
    <row r="40805" ht="15" customHeight="1"/>
    <row r="40806" ht="15" customHeight="1"/>
    <row r="40807" ht="15" customHeight="1"/>
    <row r="40808" ht="15" customHeight="1"/>
    <row r="40809" ht="15" customHeight="1"/>
    <row r="40810" ht="15" customHeight="1"/>
    <row r="40811" ht="15" customHeight="1"/>
    <row r="40812" ht="15" customHeight="1"/>
    <row r="40813" ht="15" customHeight="1"/>
    <row r="40814" ht="15" customHeight="1"/>
    <row r="40815" ht="15" customHeight="1"/>
    <row r="40816" ht="15" customHeight="1"/>
    <row r="40817" ht="15" customHeight="1"/>
    <row r="40818" ht="15" customHeight="1"/>
    <row r="40819" ht="15" customHeight="1"/>
    <row r="40820" ht="15" customHeight="1"/>
    <row r="40821" ht="15" customHeight="1"/>
    <row r="40822" ht="15" customHeight="1"/>
    <row r="40823" ht="15" customHeight="1"/>
    <row r="40824" ht="15" customHeight="1"/>
    <row r="40825" ht="15" customHeight="1"/>
    <row r="40826" ht="15" customHeight="1"/>
    <row r="40827" ht="15" customHeight="1"/>
    <row r="40828" ht="15" customHeight="1"/>
    <row r="40829" ht="15" customHeight="1"/>
    <row r="40830" ht="15" customHeight="1"/>
    <row r="40831" ht="15" customHeight="1"/>
    <row r="40832" ht="15" customHeight="1"/>
    <row r="40833" ht="15" customHeight="1"/>
    <row r="40834" ht="15" customHeight="1"/>
    <row r="40835" ht="15" customHeight="1"/>
    <row r="40836" ht="15" customHeight="1"/>
    <row r="40837" ht="15" customHeight="1"/>
    <row r="40838" ht="15" customHeight="1"/>
    <row r="40839" ht="15" customHeight="1"/>
    <row r="40840" ht="15" customHeight="1"/>
    <row r="40841" ht="15" customHeight="1"/>
    <row r="40842" ht="15" customHeight="1"/>
    <row r="40843" ht="15" customHeight="1"/>
    <row r="40844" ht="15" customHeight="1"/>
    <row r="40845" ht="15" customHeight="1"/>
    <row r="40846" ht="15" customHeight="1"/>
    <row r="40847" ht="15" customHeight="1"/>
    <row r="40848" ht="15" customHeight="1"/>
    <row r="40849" ht="15" customHeight="1"/>
    <row r="40850" ht="15" customHeight="1"/>
    <row r="40851" ht="15" customHeight="1"/>
    <row r="40852" ht="15" customHeight="1"/>
    <row r="40853" ht="15" customHeight="1"/>
    <row r="40854" ht="15" customHeight="1"/>
    <row r="40855" ht="15" customHeight="1"/>
    <row r="40856" ht="15" customHeight="1"/>
    <row r="40857" ht="15" customHeight="1"/>
    <row r="40858" ht="15" customHeight="1"/>
    <row r="40859" ht="15" customHeight="1"/>
    <row r="40860" ht="15" customHeight="1"/>
    <row r="40861" ht="15" customHeight="1"/>
    <row r="40862" ht="15" customHeight="1"/>
    <row r="40863" ht="15" customHeight="1"/>
    <row r="40864" ht="15" customHeight="1"/>
    <row r="40865" ht="15" customHeight="1"/>
    <row r="40866" ht="15" customHeight="1"/>
    <row r="40867" ht="15" customHeight="1"/>
    <row r="40868" ht="15" customHeight="1"/>
    <row r="40869" ht="15" customHeight="1"/>
    <row r="40870" ht="15" customHeight="1"/>
    <row r="40871" ht="15" customHeight="1"/>
    <row r="40872" ht="15" customHeight="1"/>
    <row r="40873" ht="15" customHeight="1"/>
    <row r="40874" ht="15" customHeight="1"/>
    <row r="40875" ht="15" customHeight="1"/>
    <row r="40876" ht="15" customHeight="1"/>
    <row r="40877" ht="15" customHeight="1"/>
    <row r="40878" ht="15" customHeight="1"/>
    <row r="40879" ht="15" customHeight="1"/>
    <row r="40880" ht="15" customHeight="1"/>
    <row r="40881" ht="15" customHeight="1"/>
    <row r="40882" ht="15" customHeight="1"/>
    <row r="40883" ht="15" customHeight="1"/>
    <row r="40884" ht="15" customHeight="1"/>
    <row r="40885" ht="15" customHeight="1"/>
    <row r="40886" ht="15" customHeight="1"/>
    <row r="40887" ht="15" customHeight="1"/>
    <row r="40888" ht="15" customHeight="1"/>
    <row r="40889" ht="15" customHeight="1"/>
    <row r="40890" ht="15" customHeight="1"/>
    <row r="40891" ht="15" customHeight="1"/>
    <row r="40892" ht="15" customHeight="1"/>
    <row r="40893" ht="15" customHeight="1"/>
    <row r="40894" ht="15" customHeight="1"/>
    <row r="40895" ht="15" customHeight="1"/>
    <row r="40896" ht="15" customHeight="1"/>
    <row r="40897" ht="15" customHeight="1"/>
    <row r="40898" ht="15" customHeight="1"/>
    <row r="40899" ht="15" customHeight="1"/>
    <row r="40900" ht="15" customHeight="1"/>
    <row r="40901" ht="15" customHeight="1"/>
    <row r="40902" ht="15" customHeight="1"/>
    <row r="40903" ht="15" customHeight="1"/>
    <row r="40904" ht="15" customHeight="1"/>
    <row r="40905" ht="15" customHeight="1"/>
    <row r="40906" ht="15" customHeight="1"/>
    <row r="40907" ht="15" customHeight="1"/>
    <row r="40908" ht="15" customHeight="1"/>
    <row r="40909" ht="15" customHeight="1"/>
    <row r="40910" ht="15" customHeight="1"/>
    <row r="40911" ht="15" customHeight="1"/>
    <row r="40912" ht="15" customHeight="1"/>
    <row r="40913" ht="15" customHeight="1"/>
    <row r="40914" ht="15" customHeight="1"/>
    <row r="40915" ht="15" customHeight="1"/>
    <row r="40916" ht="15" customHeight="1"/>
    <row r="40917" ht="15" customHeight="1"/>
    <row r="40918" ht="15" customHeight="1"/>
    <row r="40919" ht="15" customHeight="1"/>
    <row r="40920" ht="15" customHeight="1"/>
    <row r="40921" ht="15" customHeight="1"/>
    <row r="40922" ht="15" customHeight="1"/>
    <row r="40923" ht="15" customHeight="1"/>
    <row r="40924" ht="15" customHeight="1"/>
    <row r="40925" ht="15" customHeight="1"/>
    <row r="40926" ht="15" customHeight="1"/>
    <row r="40927" ht="15" customHeight="1"/>
    <row r="40928" ht="15" customHeight="1"/>
    <row r="40929" ht="15" customHeight="1"/>
    <row r="40930" ht="15" customHeight="1"/>
    <row r="40931" ht="15" customHeight="1"/>
    <row r="40932" ht="15" customHeight="1"/>
    <row r="40933" ht="15" customHeight="1"/>
    <row r="40934" ht="15" customHeight="1"/>
    <row r="40935" ht="15" customHeight="1"/>
    <row r="40936" ht="15" customHeight="1"/>
    <row r="40937" ht="15" customHeight="1"/>
    <row r="40938" ht="15" customHeight="1"/>
    <row r="40939" ht="15" customHeight="1"/>
    <row r="40940" ht="15" customHeight="1"/>
    <row r="40941" ht="15" customHeight="1"/>
    <row r="40942" ht="15" customHeight="1"/>
    <row r="40943" ht="15" customHeight="1"/>
    <row r="40944" ht="15" customHeight="1"/>
    <row r="40945" ht="15" customHeight="1"/>
    <row r="40946" ht="15" customHeight="1"/>
    <row r="40947" ht="15" customHeight="1"/>
    <row r="40948" ht="15" customHeight="1"/>
    <row r="40949" ht="15" customHeight="1"/>
    <row r="40950" ht="15" customHeight="1"/>
    <row r="40951" ht="15" customHeight="1"/>
    <row r="40952" ht="15" customHeight="1"/>
    <row r="40953" ht="15" customHeight="1"/>
    <row r="40954" ht="15" customHeight="1"/>
    <row r="40955" ht="15" customHeight="1"/>
    <row r="40956" ht="15" customHeight="1"/>
    <row r="40957" ht="15" customHeight="1"/>
    <row r="40958" ht="15" customHeight="1"/>
    <row r="40959" ht="15" customHeight="1"/>
    <row r="40960" ht="15" customHeight="1"/>
    <row r="40961" ht="15" customHeight="1"/>
    <row r="40962" ht="15" customHeight="1"/>
    <row r="40963" ht="15" customHeight="1"/>
    <row r="40964" ht="15" customHeight="1"/>
    <row r="40965" ht="15" customHeight="1"/>
    <row r="40966" ht="15" customHeight="1"/>
    <row r="40967" ht="15" customHeight="1"/>
    <row r="40968" ht="15" customHeight="1"/>
    <row r="40969" ht="15" customHeight="1"/>
    <row r="40970" ht="15" customHeight="1"/>
    <row r="40971" ht="15" customHeight="1"/>
    <row r="40972" ht="15" customHeight="1"/>
    <row r="40973" ht="15" customHeight="1"/>
    <row r="40974" ht="15" customHeight="1"/>
    <row r="40975" ht="15" customHeight="1"/>
    <row r="40976" ht="15" customHeight="1"/>
    <row r="40977" ht="15" customHeight="1"/>
    <row r="40978" ht="15" customHeight="1"/>
    <row r="40979" ht="15" customHeight="1"/>
    <row r="40980" ht="15" customHeight="1"/>
    <row r="40981" ht="15" customHeight="1"/>
    <row r="40982" ht="15" customHeight="1"/>
    <row r="40983" ht="15" customHeight="1"/>
    <row r="40984" ht="15" customHeight="1"/>
    <row r="40985" ht="15" customHeight="1"/>
    <row r="40986" ht="15" customHeight="1"/>
    <row r="40987" ht="15" customHeight="1"/>
    <row r="40988" ht="15" customHeight="1"/>
    <row r="40989" ht="15" customHeight="1"/>
    <row r="40990" ht="15" customHeight="1"/>
    <row r="40991" ht="15" customHeight="1"/>
    <row r="40992" ht="15" customHeight="1"/>
    <row r="40993" ht="15" customHeight="1"/>
    <row r="40994" ht="15" customHeight="1"/>
    <row r="40995" ht="15" customHeight="1"/>
    <row r="40996" ht="15" customHeight="1"/>
    <row r="40997" ht="15" customHeight="1"/>
    <row r="40998" ht="15" customHeight="1"/>
    <row r="40999" ht="15" customHeight="1"/>
    <row r="41000" ht="15" customHeight="1"/>
    <row r="41001" ht="15" customHeight="1"/>
    <row r="41002" ht="15" customHeight="1"/>
    <row r="41003" ht="15" customHeight="1"/>
    <row r="41004" ht="15" customHeight="1"/>
    <row r="41005" ht="15" customHeight="1"/>
    <row r="41006" ht="15" customHeight="1"/>
    <row r="41007" ht="15" customHeight="1"/>
    <row r="41008" ht="15" customHeight="1"/>
    <row r="41009" ht="15" customHeight="1"/>
    <row r="41010" ht="15" customHeight="1"/>
    <row r="41011" ht="15" customHeight="1"/>
    <row r="41012" ht="15" customHeight="1"/>
    <row r="41013" ht="15" customHeight="1"/>
    <row r="41014" ht="15" customHeight="1"/>
    <row r="41015" ht="15" customHeight="1"/>
    <row r="41016" ht="15" customHeight="1"/>
    <row r="41017" ht="15" customHeight="1"/>
    <row r="41018" ht="15" customHeight="1"/>
    <row r="41019" ht="15" customHeight="1"/>
    <row r="41020" ht="15" customHeight="1"/>
    <row r="41021" ht="15" customHeight="1"/>
    <row r="41022" ht="15" customHeight="1"/>
    <row r="41023" ht="15" customHeight="1"/>
    <row r="41024" ht="15" customHeight="1"/>
    <row r="41025" ht="15" customHeight="1"/>
    <row r="41026" ht="15" customHeight="1"/>
    <row r="41027" ht="15" customHeight="1"/>
    <row r="41028" ht="15" customHeight="1"/>
    <row r="41029" ht="15" customHeight="1"/>
    <row r="41030" ht="15" customHeight="1"/>
    <row r="41031" ht="15" customHeight="1"/>
    <row r="41032" ht="15" customHeight="1"/>
    <row r="41033" ht="15" customHeight="1"/>
    <row r="41034" ht="15" customHeight="1"/>
    <row r="41035" ht="15" customHeight="1"/>
    <row r="41036" ht="15" customHeight="1"/>
    <row r="41037" ht="15" customHeight="1"/>
    <row r="41038" ht="15" customHeight="1"/>
    <row r="41039" ht="15" customHeight="1"/>
    <row r="41040" ht="15" customHeight="1"/>
    <row r="41041" ht="15" customHeight="1"/>
    <row r="41042" ht="15" customHeight="1"/>
    <row r="41043" ht="15" customHeight="1"/>
    <row r="41044" ht="15" customHeight="1"/>
    <row r="41045" ht="15" customHeight="1"/>
    <row r="41046" ht="15" customHeight="1"/>
    <row r="41047" ht="15" customHeight="1"/>
    <row r="41048" ht="15" customHeight="1"/>
    <row r="41049" ht="15" customHeight="1"/>
    <row r="41050" ht="15" customHeight="1"/>
    <row r="41051" ht="15" customHeight="1"/>
    <row r="41052" ht="15" customHeight="1"/>
    <row r="41053" ht="15" customHeight="1"/>
    <row r="41054" ht="15" customHeight="1"/>
    <row r="41055" ht="15" customHeight="1"/>
    <row r="41056" ht="15" customHeight="1"/>
    <row r="41057" ht="15" customHeight="1"/>
    <row r="41058" ht="15" customHeight="1"/>
    <row r="41059" ht="15" customHeight="1"/>
    <row r="41060" ht="15" customHeight="1"/>
    <row r="41061" ht="15" customHeight="1"/>
    <row r="41062" ht="15" customHeight="1"/>
    <row r="41063" ht="15" customHeight="1"/>
    <row r="41064" ht="15" customHeight="1"/>
    <row r="41065" ht="15" customHeight="1"/>
    <row r="41066" ht="15" customHeight="1"/>
    <row r="41067" ht="15" customHeight="1"/>
    <row r="41068" ht="15" customHeight="1"/>
    <row r="41069" ht="15" customHeight="1"/>
    <row r="41070" ht="15" customHeight="1"/>
    <row r="41071" ht="15" customHeight="1"/>
    <row r="41072" ht="15" customHeight="1"/>
    <row r="41073" ht="15" customHeight="1"/>
    <row r="41074" ht="15" customHeight="1"/>
    <row r="41075" ht="15" customHeight="1"/>
    <row r="41076" ht="15" customHeight="1"/>
    <row r="41077" ht="15" customHeight="1"/>
    <row r="41078" ht="15" customHeight="1"/>
    <row r="41079" ht="15" customHeight="1"/>
    <row r="41080" ht="15" customHeight="1"/>
    <row r="41081" ht="15" customHeight="1"/>
    <row r="41082" ht="15" customHeight="1"/>
    <row r="41083" ht="15" customHeight="1"/>
    <row r="41084" ht="15" customHeight="1"/>
    <row r="41085" ht="15" customHeight="1"/>
    <row r="41086" ht="15" customHeight="1"/>
    <row r="41087" ht="15" customHeight="1"/>
    <row r="41088" ht="15" customHeight="1"/>
    <row r="41089" ht="15" customHeight="1"/>
    <row r="41090" ht="15" customHeight="1"/>
    <row r="41091" ht="15" customHeight="1"/>
    <row r="41092" ht="15" customHeight="1"/>
    <row r="41093" ht="15" customHeight="1"/>
    <row r="41094" ht="15" customHeight="1"/>
    <row r="41095" ht="15" customHeight="1"/>
    <row r="41096" ht="15" customHeight="1"/>
    <row r="41097" ht="15" customHeight="1"/>
    <row r="41098" ht="15" customHeight="1"/>
    <row r="41099" ht="15" customHeight="1"/>
    <row r="41100" ht="15" customHeight="1"/>
    <row r="41101" ht="15" customHeight="1"/>
    <row r="41102" ht="15" customHeight="1"/>
    <row r="41103" ht="15" customHeight="1"/>
    <row r="41104" ht="15" customHeight="1"/>
    <row r="41105" ht="15" customHeight="1"/>
    <row r="41106" ht="15" customHeight="1"/>
    <row r="41107" ht="15" customHeight="1"/>
    <row r="41108" ht="15" customHeight="1"/>
    <row r="41109" ht="15" customHeight="1"/>
    <row r="41110" ht="15" customHeight="1"/>
    <row r="41111" ht="15" customHeight="1"/>
    <row r="41112" ht="15" customHeight="1"/>
    <row r="41113" ht="15" customHeight="1"/>
    <row r="41114" ht="15" customHeight="1"/>
    <row r="41115" ht="15" customHeight="1"/>
    <row r="41116" ht="15" customHeight="1"/>
    <row r="41117" ht="15" customHeight="1"/>
    <row r="41118" ht="15" customHeight="1"/>
    <row r="41119" ht="15" customHeight="1"/>
    <row r="41120" ht="15" customHeight="1"/>
    <row r="41121" ht="15" customHeight="1"/>
    <row r="41122" ht="15" customHeight="1"/>
    <row r="41123" ht="15" customHeight="1"/>
    <row r="41124" ht="15" customHeight="1"/>
    <row r="41125" ht="15" customHeight="1"/>
    <row r="41126" ht="15" customHeight="1"/>
    <row r="41127" ht="15" customHeight="1"/>
    <row r="41128" ht="15" customHeight="1"/>
    <row r="41129" ht="15" customHeight="1"/>
    <row r="41130" ht="15" customHeight="1"/>
    <row r="41131" ht="15" customHeight="1"/>
    <row r="41132" ht="15" customHeight="1"/>
    <row r="41133" ht="15" customHeight="1"/>
    <row r="41134" ht="15" customHeight="1"/>
    <row r="41135" ht="15" customHeight="1"/>
    <row r="41136" ht="15" customHeight="1"/>
    <row r="41137" ht="15" customHeight="1"/>
    <row r="41138" ht="15" customHeight="1"/>
    <row r="41139" ht="15" customHeight="1"/>
    <row r="41140" ht="15" customHeight="1"/>
    <row r="41141" ht="15" customHeight="1"/>
    <row r="41142" ht="15" customHeight="1"/>
    <row r="41143" ht="15" customHeight="1"/>
    <row r="41144" ht="15" customHeight="1"/>
    <row r="41145" ht="15" customHeight="1"/>
    <row r="41146" ht="15" customHeight="1"/>
    <row r="41147" ht="15" customHeight="1"/>
    <row r="41148" ht="15" customHeight="1"/>
    <row r="41149" ht="15" customHeight="1"/>
    <row r="41150" ht="15" customHeight="1"/>
    <row r="41151" ht="15" customHeight="1"/>
    <row r="41152" ht="15" customHeight="1"/>
    <row r="41153" ht="15" customHeight="1"/>
    <row r="41154" ht="15" customHeight="1"/>
    <row r="41155" ht="15" customHeight="1"/>
    <row r="41156" ht="15" customHeight="1"/>
    <row r="41157" ht="15" customHeight="1"/>
    <row r="41158" ht="15" customHeight="1"/>
    <row r="41159" ht="15" customHeight="1"/>
    <row r="41160" ht="15" customHeight="1"/>
    <row r="41161" ht="15" customHeight="1"/>
    <row r="41162" ht="15" customHeight="1"/>
    <row r="41163" ht="15" customHeight="1"/>
    <row r="41164" ht="15" customHeight="1"/>
    <row r="41165" ht="15" customHeight="1"/>
    <row r="41166" ht="15" customHeight="1"/>
    <row r="41167" ht="15" customHeight="1"/>
    <row r="41168" ht="15" customHeight="1"/>
    <row r="41169" ht="15" customHeight="1"/>
    <row r="41170" ht="15" customHeight="1"/>
    <row r="41171" ht="15" customHeight="1"/>
    <row r="41172" ht="15" customHeight="1"/>
    <row r="41173" ht="15" customHeight="1"/>
    <row r="41174" ht="15" customHeight="1"/>
    <row r="41175" ht="15" customHeight="1"/>
    <row r="41176" ht="15" customHeight="1"/>
    <row r="41177" ht="15" customHeight="1"/>
    <row r="41178" ht="15" customHeight="1"/>
    <row r="41179" ht="15" customHeight="1"/>
    <row r="41180" ht="15" customHeight="1"/>
    <row r="41181" ht="15" customHeight="1"/>
    <row r="41182" ht="15" customHeight="1"/>
    <row r="41183" ht="15" customHeight="1"/>
    <row r="41184" ht="15" customHeight="1"/>
    <row r="41185" ht="15" customHeight="1"/>
    <row r="41186" ht="15" customHeight="1"/>
    <row r="41187" ht="15" customHeight="1"/>
    <row r="41188" ht="15" customHeight="1"/>
    <row r="41189" ht="15" customHeight="1"/>
    <row r="41190" ht="15" customHeight="1"/>
    <row r="41191" ht="15" customHeight="1"/>
    <row r="41192" ht="15" customHeight="1"/>
    <row r="41193" ht="15" customHeight="1"/>
    <row r="41194" ht="15" customHeight="1"/>
    <row r="41195" ht="15" customHeight="1"/>
    <row r="41196" ht="15" customHeight="1"/>
    <row r="41197" ht="15" customHeight="1"/>
    <row r="41198" ht="15" customHeight="1"/>
    <row r="41199" ht="15" customHeight="1"/>
    <row r="41200" ht="15" customHeight="1"/>
    <row r="41201" ht="15" customHeight="1"/>
    <row r="41202" ht="15" customHeight="1"/>
    <row r="41203" ht="15" customHeight="1"/>
    <row r="41204" ht="15" customHeight="1"/>
    <row r="41205" ht="15" customHeight="1"/>
    <row r="41206" ht="15" customHeight="1"/>
    <row r="41207" ht="15" customHeight="1"/>
    <row r="41208" ht="15" customHeight="1"/>
    <row r="41209" ht="15" customHeight="1"/>
    <row r="41210" ht="15" customHeight="1"/>
    <row r="41211" ht="15" customHeight="1"/>
    <row r="41212" ht="15" customHeight="1"/>
    <row r="41213" ht="15" customHeight="1"/>
    <row r="41214" ht="15" customHeight="1"/>
    <row r="41215" ht="15" customHeight="1"/>
    <row r="41216" ht="15" customHeight="1"/>
    <row r="41217" ht="15" customHeight="1"/>
    <row r="41218" ht="15" customHeight="1"/>
    <row r="41219" ht="15" customHeight="1"/>
    <row r="41220" ht="15" customHeight="1"/>
    <row r="41221" ht="15" customHeight="1"/>
    <row r="41222" ht="15" customHeight="1"/>
    <row r="41223" ht="15" customHeight="1"/>
    <row r="41224" ht="15" customHeight="1"/>
    <row r="41225" ht="15" customHeight="1"/>
    <row r="41226" ht="15" customHeight="1"/>
    <row r="41227" ht="15" customHeight="1"/>
    <row r="41228" ht="15" customHeight="1"/>
    <row r="41229" ht="15" customHeight="1"/>
    <row r="41230" ht="15" customHeight="1"/>
    <row r="41231" ht="15" customHeight="1"/>
    <row r="41232" ht="15" customHeight="1"/>
    <row r="41233" ht="15" customHeight="1"/>
    <row r="41234" ht="15" customHeight="1"/>
    <row r="41235" ht="15" customHeight="1"/>
    <row r="41236" ht="15" customHeight="1"/>
    <row r="41237" ht="15" customHeight="1"/>
    <row r="41238" ht="15" customHeight="1"/>
    <row r="41239" ht="15" customHeight="1"/>
    <row r="41240" ht="15" customHeight="1"/>
    <row r="41241" ht="15" customHeight="1"/>
    <row r="41242" ht="15" customHeight="1"/>
    <row r="41243" ht="15" customHeight="1"/>
    <row r="41244" ht="15" customHeight="1"/>
    <row r="41245" ht="15" customHeight="1"/>
    <row r="41246" ht="15" customHeight="1"/>
    <row r="41247" ht="15" customHeight="1"/>
    <row r="41248" ht="15" customHeight="1"/>
    <row r="41249" ht="15" customHeight="1"/>
    <row r="41250" ht="15" customHeight="1"/>
    <row r="41251" ht="15" customHeight="1"/>
    <row r="41252" ht="15" customHeight="1"/>
    <row r="41253" ht="15" customHeight="1"/>
    <row r="41254" ht="15" customHeight="1"/>
    <row r="41255" ht="15" customHeight="1"/>
    <row r="41256" ht="15" customHeight="1"/>
    <row r="41257" ht="15" customHeight="1"/>
    <row r="41258" ht="15" customHeight="1"/>
    <row r="41259" ht="15" customHeight="1"/>
    <row r="41260" ht="15" customHeight="1"/>
    <row r="41261" ht="15" customHeight="1"/>
    <row r="41262" ht="15" customHeight="1"/>
    <row r="41263" ht="15" customHeight="1"/>
    <row r="41264" ht="15" customHeight="1"/>
    <row r="41265" ht="15" customHeight="1"/>
    <row r="41266" ht="15" customHeight="1"/>
    <row r="41267" ht="15" customHeight="1"/>
    <row r="41268" ht="15" customHeight="1"/>
    <row r="41269" ht="15" customHeight="1"/>
    <row r="41270" ht="15" customHeight="1"/>
    <row r="41271" ht="15" customHeight="1"/>
    <row r="41272" ht="15" customHeight="1"/>
    <row r="41273" ht="15" customHeight="1"/>
    <row r="41274" ht="15" customHeight="1"/>
    <row r="41275" ht="15" customHeight="1"/>
    <row r="41276" ht="15" customHeight="1"/>
    <row r="41277" ht="15" customHeight="1"/>
    <row r="41278" ht="15" customHeight="1"/>
    <row r="41279" ht="15" customHeight="1"/>
    <row r="41280" ht="15" customHeight="1"/>
    <row r="41281" ht="15" customHeight="1"/>
    <row r="41282" ht="15" customHeight="1"/>
    <row r="41283" ht="15" customHeight="1"/>
    <row r="41284" ht="15" customHeight="1"/>
    <row r="41285" ht="15" customHeight="1"/>
    <row r="41286" ht="15" customHeight="1"/>
    <row r="41287" ht="15" customHeight="1"/>
    <row r="41288" ht="15" customHeight="1"/>
    <row r="41289" ht="15" customHeight="1"/>
    <row r="41290" ht="15" customHeight="1"/>
    <row r="41291" ht="15" customHeight="1"/>
    <row r="41292" ht="15" customHeight="1"/>
    <row r="41293" ht="15" customHeight="1"/>
    <row r="41294" ht="15" customHeight="1"/>
    <row r="41295" ht="15" customHeight="1"/>
    <row r="41296" ht="15" customHeight="1"/>
    <row r="41297" ht="15" customHeight="1"/>
    <row r="41298" ht="15" customHeight="1"/>
    <row r="41299" ht="15" customHeight="1"/>
    <row r="41300" ht="15" customHeight="1"/>
    <row r="41301" ht="15" customHeight="1"/>
    <row r="41302" ht="15" customHeight="1"/>
    <row r="41303" ht="15" customHeight="1"/>
    <row r="41304" ht="15" customHeight="1"/>
    <row r="41305" ht="15" customHeight="1"/>
    <row r="41306" ht="15" customHeight="1"/>
    <row r="41307" ht="15" customHeight="1"/>
    <row r="41308" ht="15" customHeight="1"/>
    <row r="41309" ht="15" customHeight="1"/>
    <row r="41310" ht="15" customHeight="1"/>
    <row r="41311" ht="15" customHeight="1"/>
    <row r="41312" ht="15" customHeight="1"/>
    <row r="41313" ht="15" customHeight="1"/>
    <row r="41314" ht="15" customHeight="1"/>
    <row r="41315" ht="15" customHeight="1"/>
    <row r="41316" ht="15" customHeight="1"/>
    <row r="41317" ht="15" customHeight="1"/>
    <row r="41318" ht="15" customHeight="1"/>
    <row r="41319" ht="15" customHeight="1"/>
    <row r="41320" ht="15" customHeight="1"/>
    <row r="41321" ht="15" customHeight="1"/>
    <row r="41322" ht="15" customHeight="1"/>
    <row r="41323" ht="15" customHeight="1"/>
    <row r="41324" ht="15" customHeight="1"/>
    <row r="41325" ht="15" customHeight="1"/>
    <row r="41326" ht="15" customHeight="1"/>
    <row r="41327" ht="15" customHeight="1"/>
    <row r="41328" ht="15" customHeight="1"/>
    <row r="41329" ht="15" customHeight="1"/>
    <row r="41330" ht="15" customHeight="1"/>
    <row r="41331" ht="15" customHeight="1"/>
    <row r="41332" ht="15" customHeight="1"/>
    <row r="41333" ht="15" customHeight="1"/>
    <row r="41334" ht="15" customHeight="1"/>
    <row r="41335" ht="15" customHeight="1"/>
    <row r="41336" ht="15" customHeight="1"/>
    <row r="41337" ht="15" customHeight="1"/>
    <row r="41338" ht="15" customHeight="1"/>
    <row r="41339" ht="15" customHeight="1"/>
    <row r="41340" ht="15" customHeight="1"/>
    <row r="41341" ht="15" customHeight="1"/>
    <row r="41342" ht="15" customHeight="1"/>
    <row r="41343" ht="15" customHeight="1"/>
    <row r="41344" ht="15" customHeight="1"/>
    <row r="41345" ht="15" customHeight="1"/>
    <row r="41346" ht="15" customHeight="1"/>
    <row r="41347" ht="15" customHeight="1"/>
    <row r="41348" ht="15" customHeight="1"/>
    <row r="41349" ht="15" customHeight="1"/>
    <row r="41350" ht="15" customHeight="1"/>
    <row r="41351" ht="15" customHeight="1"/>
    <row r="41352" ht="15" customHeight="1"/>
    <row r="41353" ht="15" customHeight="1"/>
    <row r="41354" ht="15" customHeight="1"/>
    <row r="41355" ht="15" customHeight="1"/>
    <row r="41356" ht="15" customHeight="1"/>
    <row r="41357" ht="15" customHeight="1"/>
    <row r="41358" ht="15" customHeight="1"/>
    <row r="41359" ht="15" customHeight="1"/>
    <row r="41360" ht="15" customHeight="1"/>
    <row r="41361" ht="15" customHeight="1"/>
    <row r="41362" ht="15" customHeight="1"/>
    <row r="41363" ht="15" customHeight="1"/>
    <row r="41364" ht="15" customHeight="1"/>
    <row r="41365" ht="15" customHeight="1"/>
    <row r="41366" ht="15" customHeight="1"/>
    <row r="41367" ht="15" customHeight="1"/>
    <row r="41368" ht="15" customHeight="1"/>
    <row r="41369" ht="15" customHeight="1"/>
    <row r="41370" ht="15" customHeight="1"/>
    <row r="41371" ht="15" customHeight="1"/>
    <row r="41372" ht="15" customHeight="1"/>
    <row r="41373" ht="15" customHeight="1"/>
    <row r="41374" ht="15" customHeight="1"/>
    <row r="41375" ht="15" customHeight="1"/>
    <row r="41376" ht="15" customHeight="1"/>
    <row r="41377" ht="15" customHeight="1"/>
    <row r="41378" ht="15" customHeight="1"/>
    <row r="41379" ht="15" customHeight="1"/>
    <row r="41380" ht="15" customHeight="1"/>
    <row r="41381" ht="15" customHeight="1"/>
    <row r="41382" ht="15" customHeight="1"/>
    <row r="41383" ht="15" customHeight="1"/>
    <row r="41384" ht="15" customHeight="1"/>
    <row r="41385" ht="15" customHeight="1"/>
    <row r="41386" ht="15" customHeight="1"/>
    <row r="41387" ht="15" customHeight="1"/>
    <row r="41388" ht="15" customHeight="1"/>
    <row r="41389" ht="15" customHeight="1"/>
    <row r="41390" ht="15" customHeight="1"/>
    <row r="41391" ht="15" customHeight="1"/>
    <row r="41392" ht="15" customHeight="1"/>
    <row r="41393" ht="15" customHeight="1"/>
    <row r="41394" ht="15" customHeight="1"/>
    <row r="41395" ht="15" customHeight="1"/>
    <row r="41396" ht="15" customHeight="1"/>
    <row r="41397" ht="15" customHeight="1"/>
    <row r="41398" ht="15" customHeight="1"/>
    <row r="41399" ht="15" customHeight="1"/>
    <row r="41400" ht="15" customHeight="1"/>
    <row r="41401" ht="15" customHeight="1"/>
    <row r="41402" ht="15" customHeight="1"/>
    <row r="41403" ht="15" customHeight="1"/>
    <row r="41404" ht="15" customHeight="1"/>
    <row r="41405" ht="15" customHeight="1"/>
    <row r="41406" ht="15" customHeight="1"/>
    <row r="41407" ht="15" customHeight="1"/>
    <row r="41408" ht="15" customHeight="1"/>
    <row r="41409" ht="15" customHeight="1"/>
    <row r="41410" ht="15" customHeight="1"/>
    <row r="41411" ht="15" customHeight="1"/>
    <row r="41412" ht="15" customHeight="1"/>
    <row r="41413" ht="15" customHeight="1"/>
    <row r="41414" ht="15" customHeight="1"/>
    <row r="41415" ht="15" customHeight="1"/>
    <row r="41416" ht="15" customHeight="1"/>
    <row r="41417" ht="15" customHeight="1"/>
    <row r="41418" ht="15" customHeight="1"/>
    <row r="41419" ht="15" customHeight="1"/>
    <row r="41420" ht="15" customHeight="1"/>
    <row r="41421" ht="15" customHeight="1"/>
    <row r="41422" ht="15" customHeight="1"/>
    <row r="41423" ht="15" customHeight="1"/>
    <row r="41424" ht="15" customHeight="1"/>
    <row r="41425" ht="15" customHeight="1"/>
    <row r="41426" ht="15" customHeight="1"/>
    <row r="41427" ht="15" customHeight="1"/>
    <row r="41428" ht="15" customHeight="1"/>
    <row r="41429" ht="15" customHeight="1"/>
    <row r="41430" ht="15" customHeight="1"/>
    <row r="41431" ht="15" customHeight="1"/>
    <row r="41432" ht="15" customHeight="1"/>
    <row r="41433" ht="15" customHeight="1"/>
    <row r="41434" ht="15" customHeight="1"/>
    <row r="41435" ht="15" customHeight="1"/>
    <row r="41436" ht="15" customHeight="1"/>
    <row r="41437" ht="15" customHeight="1"/>
    <row r="41438" ht="15" customHeight="1"/>
    <row r="41439" ht="15" customHeight="1"/>
    <row r="41440" ht="15" customHeight="1"/>
    <row r="41441" ht="15" customHeight="1"/>
    <row r="41442" ht="15" customHeight="1"/>
    <row r="41443" ht="15" customHeight="1"/>
    <row r="41444" ht="15" customHeight="1"/>
    <row r="41445" ht="15" customHeight="1"/>
    <row r="41446" ht="15" customHeight="1"/>
    <row r="41447" ht="15" customHeight="1"/>
    <row r="41448" ht="15" customHeight="1"/>
    <row r="41449" ht="15" customHeight="1"/>
    <row r="41450" ht="15" customHeight="1"/>
    <row r="41451" ht="15" customHeight="1"/>
    <row r="41452" ht="15" customHeight="1"/>
    <row r="41453" ht="15" customHeight="1"/>
    <row r="41454" ht="15" customHeight="1"/>
    <row r="41455" ht="15" customHeight="1"/>
    <row r="41456" ht="15" customHeight="1"/>
    <row r="41457" ht="15" customHeight="1"/>
    <row r="41458" ht="15" customHeight="1"/>
    <row r="41459" ht="15" customHeight="1"/>
    <row r="41460" ht="15" customHeight="1"/>
    <row r="41461" ht="15" customHeight="1"/>
    <row r="41462" ht="15" customHeight="1"/>
    <row r="41463" ht="15" customHeight="1"/>
    <row r="41464" ht="15" customHeight="1"/>
    <row r="41465" ht="15" customHeight="1"/>
    <row r="41466" ht="15" customHeight="1"/>
    <row r="41467" ht="15" customHeight="1"/>
    <row r="41468" ht="15" customHeight="1"/>
    <row r="41469" ht="15" customHeight="1"/>
    <row r="41470" ht="15" customHeight="1"/>
    <row r="41471" ht="15" customHeight="1"/>
    <row r="41472" ht="15" customHeight="1"/>
    <row r="41473" ht="15" customHeight="1"/>
    <row r="41474" ht="15" customHeight="1"/>
    <row r="41475" ht="15" customHeight="1"/>
    <row r="41476" ht="15" customHeight="1"/>
    <row r="41477" ht="15" customHeight="1"/>
    <row r="41478" ht="15" customHeight="1"/>
    <row r="41479" ht="15" customHeight="1"/>
    <row r="41480" ht="15" customHeight="1"/>
    <row r="41481" ht="15" customHeight="1"/>
    <row r="41482" ht="15" customHeight="1"/>
    <row r="41483" ht="15" customHeight="1"/>
    <row r="41484" ht="15" customHeight="1"/>
    <row r="41485" ht="15" customHeight="1"/>
    <row r="41486" ht="15" customHeight="1"/>
    <row r="41487" ht="15" customHeight="1"/>
    <row r="41488" ht="15" customHeight="1"/>
    <row r="41489" ht="15" customHeight="1"/>
    <row r="41490" ht="15" customHeight="1"/>
    <row r="41491" ht="15" customHeight="1"/>
    <row r="41492" ht="15" customHeight="1"/>
    <row r="41493" ht="15" customHeight="1"/>
    <row r="41494" ht="15" customHeight="1"/>
    <row r="41495" ht="15" customHeight="1"/>
    <row r="41496" ht="15" customHeight="1"/>
    <row r="41497" ht="15" customHeight="1"/>
    <row r="41498" ht="15" customHeight="1"/>
    <row r="41499" ht="15" customHeight="1"/>
    <row r="41500" ht="15" customHeight="1"/>
    <row r="41501" ht="15" customHeight="1"/>
    <row r="41502" ht="15" customHeight="1"/>
    <row r="41503" ht="15" customHeight="1"/>
    <row r="41504" ht="15" customHeight="1"/>
    <row r="41505" ht="15" customHeight="1"/>
    <row r="41506" ht="15" customHeight="1"/>
    <row r="41507" ht="15" customHeight="1"/>
    <row r="41508" ht="15" customHeight="1"/>
    <row r="41509" ht="15" customHeight="1"/>
    <row r="41510" ht="15" customHeight="1"/>
    <row r="41511" ht="15" customHeight="1"/>
    <row r="41512" ht="15" customHeight="1"/>
    <row r="41513" ht="15" customHeight="1"/>
    <row r="41514" ht="15" customHeight="1"/>
    <row r="41515" ht="15" customHeight="1"/>
    <row r="41516" ht="15" customHeight="1"/>
    <row r="41517" ht="15" customHeight="1"/>
    <row r="41518" ht="15" customHeight="1"/>
    <row r="41519" ht="15" customHeight="1"/>
    <row r="41520" ht="15" customHeight="1"/>
    <row r="41521" ht="15" customHeight="1"/>
    <row r="41522" ht="15" customHeight="1"/>
    <row r="41523" ht="15" customHeight="1"/>
    <row r="41524" ht="15" customHeight="1"/>
    <row r="41525" ht="15" customHeight="1"/>
    <row r="41526" ht="15" customHeight="1"/>
    <row r="41527" ht="15" customHeight="1"/>
    <row r="41528" ht="15" customHeight="1"/>
    <row r="41529" ht="15" customHeight="1"/>
    <row r="41530" ht="15" customHeight="1"/>
    <row r="41531" ht="15" customHeight="1"/>
    <row r="41532" ht="15" customHeight="1"/>
    <row r="41533" ht="15" customHeight="1"/>
    <row r="41534" ht="15" customHeight="1"/>
    <row r="41535" ht="15" customHeight="1"/>
    <row r="41536" ht="15" customHeight="1"/>
    <row r="41537" ht="15" customHeight="1"/>
    <row r="41538" ht="15" customHeight="1"/>
    <row r="41539" ht="15" customHeight="1"/>
    <row r="41540" ht="15" customHeight="1"/>
    <row r="41541" ht="15" customHeight="1"/>
    <row r="41542" ht="15" customHeight="1"/>
    <row r="41543" ht="15" customHeight="1"/>
    <row r="41544" ht="15" customHeight="1"/>
    <row r="41545" ht="15" customHeight="1"/>
    <row r="41546" ht="15" customHeight="1"/>
    <row r="41547" ht="15" customHeight="1"/>
    <row r="41548" ht="15" customHeight="1"/>
    <row r="41549" ht="15" customHeight="1"/>
    <row r="41550" ht="15" customHeight="1"/>
    <row r="41551" ht="15" customHeight="1"/>
    <row r="41552" ht="15" customHeight="1"/>
    <row r="41553" ht="15" customHeight="1"/>
    <row r="41554" ht="15" customHeight="1"/>
    <row r="41555" ht="15" customHeight="1"/>
    <row r="41556" ht="15" customHeight="1"/>
    <row r="41557" ht="15" customHeight="1"/>
    <row r="41558" ht="15" customHeight="1"/>
    <row r="41559" ht="15" customHeight="1"/>
    <row r="41560" ht="15" customHeight="1"/>
    <row r="41561" ht="15" customHeight="1"/>
    <row r="41562" ht="15" customHeight="1"/>
    <row r="41563" ht="15" customHeight="1"/>
    <row r="41564" ht="15" customHeight="1"/>
    <row r="41565" ht="15" customHeight="1"/>
    <row r="41566" ht="15" customHeight="1"/>
    <row r="41567" ht="15" customHeight="1"/>
    <row r="41568" ht="15" customHeight="1"/>
    <row r="41569" ht="15" customHeight="1"/>
    <row r="41570" ht="15" customHeight="1"/>
    <row r="41571" ht="15" customHeight="1"/>
    <row r="41572" ht="15" customHeight="1"/>
    <row r="41573" ht="15" customHeight="1"/>
    <row r="41574" ht="15" customHeight="1"/>
    <row r="41575" ht="15" customHeight="1"/>
    <row r="41576" ht="15" customHeight="1"/>
    <row r="41577" ht="15" customHeight="1"/>
    <row r="41578" ht="15" customHeight="1"/>
    <row r="41579" ht="15" customHeight="1"/>
    <row r="41580" ht="15" customHeight="1"/>
    <row r="41581" ht="15" customHeight="1"/>
    <row r="41582" ht="15" customHeight="1"/>
    <row r="41583" ht="15" customHeight="1"/>
    <row r="41584" ht="15" customHeight="1"/>
    <row r="41585" ht="15" customHeight="1"/>
    <row r="41586" ht="15" customHeight="1"/>
    <row r="41587" ht="15" customHeight="1"/>
    <row r="41588" ht="15" customHeight="1"/>
    <row r="41589" ht="15" customHeight="1"/>
    <row r="41590" ht="15" customHeight="1"/>
    <row r="41591" ht="15" customHeight="1"/>
    <row r="41592" ht="15" customHeight="1"/>
    <row r="41593" ht="15" customHeight="1"/>
    <row r="41594" ht="15" customHeight="1"/>
    <row r="41595" ht="15" customHeight="1"/>
    <row r="41596" ht="15" customHeight="1"/>
    <row r="41597" ht="15" customHeight="1"/>
    <row r="41598" ht="15" customHeight="1"/>
    <row r="41599" ht="15" customHeight="1"/>
    <row r="41600" ht="15" customHeight="1"/>
    <row r="41601" ht="15" customHeight="1"/>
    <row r="41602" ht="15" customHeight="1"/>
    <row r="41603" ht="15" customHeight="1"/>
    <row r="41604" ht="15" customHeight="1"/>
    <row r="41605" ht="15" customHeight="1"/>
    <row r="41606" ht="15" customHeight="1"/>
    <row r="41607" ht="15" customHeight="1"/>
    <row r="41608" ht="15" customHeight="1"/>
    <row r="41609" ht="15" customHeight="1"/>
    <row r="41610" ht="15" customHeight="1"/>
    <row r="41611" ht="15" customHeight="1"/>
    <row r="41612" ht="15" customHeight="1"/>
    <row r="41613" ht="15" customHeight="1"/>
    <row r="41614" ht="15" customHeight="1"/>
    <row r="41615" ht="15" customHeight="1"/>
    <row r="41616" ht="15" customHeight="1"/>
    <row r="41617" ht="15" customHeight="1"/>
    <row r="41618" ht="15" customHeight="1"/>
    <row r="41619" ht="15" customHeight="1"/>
    <row r="41620" ht="15" customHeight="1"/>
    <row r="41621" ht="15" customHeight="1"/>
    <row r="41622" ht="15" customHeight="1"/>
    <row r="41623" ht="15" customHeight="1"/>
    <row r="41624" ht="15" customHeight="1"/>
    <row r="41625" ht="15" customHeight="1"/>
    <row r="41626" ht="15" customHeight="1"/>
    <row r="41627" ht="15" customHeight="1"/>
    <row r="41628" ht="15" customHeight="1"/>
    <row r="41629" ht="15" customHeight="1"/>
    <row r="41630" ht="15" customHeight="1"/>
    <row r="41631" ht="15" customHeight="1"/>
    <row r="41632" ht="15" customHeight="1"/>
    <row r="41633" ht="15" customHeight="1"/>
    <row r="41634" ht="15" customHeight="1"/>
    <row r="41635" ht="15" customHeight="1"/>
    <row r="41636" ht="15" customHeight="1"/>
    <row r="41637" ht="15" customHeight="1"/>
    <row r="41638" ht="15" customHeight="1"/>
    <row r="41639" ht="15" customHeight="1"/>
    <row r="41640" ht="15" customHeight="1"/>
    <row r="41641" ht="15" customHeight="1"/>
    <row r="41642" ht="15" customHeight="1"/>
    <row r="41643" ht="15" customHeight="1"/>
    <row r="41644" ht="15" customHeight="1"/>
    <row r="41645" ht="15" customHeight="1"/>
    <row r="41646" ht="15" customHeight="1"/>
    <row r="41647" ht="15" customHeight="1"/>
    <row r="41648" ht="15" customHeight="1"/>
    <row r="41649" ht="15" customHeight="1"/>
    <row r="41650" ht="15" customHeight="1"/>
    <row r="41651" ht="15" customHeight="1"/>
    <row r="41652" ht="15" customHeight="1"/>
    <row r="41653" ht="15" customHeight="1"/>
    <row r="41654" ht="15" customHeight="1"/>
    <row r="41655" ht="15" customHeight="1"/>
    <row r="41656" ht="15" customHeight="1"/>
    <row r="41657" ht="15" customHeight="1"/>
    <row r="41658" ht="15" customHeight="1"/>
    <row r="41659" ht="15" customHeight="1"/>
    <row r="41660" ht="15" customHeight="1"/>
    <row r="41661" ht="15" customHeight="1"/>
    <row r="41662" ht="15" customHeight="1"/>
    <row r="41663" ht="15" customHeight="1"/>
    <row r="41664" ht="15" customHeight="1"/>
    <row r="41665" ht="15" customHeight="1"/>
    <row r="41666" ht="15" customHeight="1"/>
    <row r="41667" ht="15" customHeight="1"/>
    <row r="41668" ht="15" customHeight="1"/>
    <row r="41669" ht="15" customHeight="1"/>
    <row r="41670" ht="15" customHeight="1"/>
    <row r="41671" ht="15" customHeight="1"/>
    <row r="41672" ht="15" customHeight="1"/>
    <row r="41673" ht="15" customHeight="1"/>
    <row r="41674" ht="15" customHeight="1"/>
    <row r="41675" ht="15" customHeight="1"/>
    <row r="41676" ht="15" customHeight="1"/>
    <row r="41677" ht="15" customHeight="1"/>
    <row r="41678" ht="15" customHeight="1"/>
    <row r="41679" ht="15" customHeight="1"/>
    <row r="41680" ht="15" customHeight="1"/>
    <row r="41681" ht="15" customHeight="1"/>
    <row r="41682" ht="15" customHeight="1"/>
    <row r="41683" ht="15" customHeight="1"/>
    <row r="41684" ht="15" customHeight="1"/>
    <row r="41685" ht="15" customHeight="1"/>
    <row r="41686" ht="15" customHeight="1"/>
    <row r="41687" ht="15" customHeight="1"/>
    <row r="41688" ht="15" customHeight="1"/>
    <row r="41689" ht="15" customHeight="1"/>
    <row r="41690" ht="15" customHeight="1"/>
    <row r="41691" ht="15" customHeight="1"/>
    <row r="41692" ht="15" customHeight="1"/>
    <row r="41693" ht="15" customHeight="1"/>
    <row r="41694" ht="15" customHeight="1"/>
    <row r="41695" ht="15" customHeight="1"/>
    <row r="41696" ht="15" customHeight="1"/>
    <row r="41697" ht="15" customHeight="1"/>
    <row r="41698" ht="15" customHeight="1"/>
    <row r="41699" ht="15" customHeight="1"/>
    <row r="41700" ht="15" customHeight="1"/>
    <row r="41701" ht="15" customHeight="1"/>
    <row r="41702" ht="15" customHeight="1"/>
    <row r="41703" ht="15" customHeight="1"/>
    <row r="41704" ht="15" customHeight="1"/>
    <row r="41705" ht="15" customHeight="1"/>
    <row r="41706" ht="15" customHeight="1"/>
    <row r="41707" ht="15" customHeight="1"/>
    <row r="41708" ht="15" customHeight="1"/>
    <row r="41709" ht="15" customHeight="1"/>
    <row r="41710" ht="15" customHeight="1"/>
    <row r="41711" ht="15" customHeight="1"/>
    <row r="41712" ht="15" customHeight="1"/>
    <row r="41713" ht="15" customHeight="1"/>
    <row r="41714" ht="15" customHeight="1"/>
    <row r="41715" ht="15" customHeight="1"/>
    <row r="41716" ht="15" customHeight="1"/>
    <row r="41717" ht="15" customHeight="1"/>
    <row r="41718" ht="15" customHeight="1"/>
    <row r="41719" ht="15" customHeight="1"/>
    <row r="41720" ht="15" customHeight="1"/>
    <row r="41721" ht="15" customHeight="1"/>
    <row r="41722" ht="15" customHeight="1"/>
    <row r="41723" ht="15" customHeight="1"/>
    <row r="41724" ht="15" customHeight="1"/>
    <row r="41725" ht="15" customHeight="1"/>
    <row r="41726" ht="15" customHeight="1"/>
    <row r="41727" ht="15" customHeight="1"/>
    <row r="41728" ht="15" customHeight="1"/>
    <row r="41729" ht="15" customHeight="1"/>
    <row r="41730" ht="15" customHeight="1"/>
    <row r="41731" ht="15" customHeight="1"/>
    <row r="41732" ht="15" customHeight="1"/>
    <row r="41733" ht="15" customHeight="1"/>
    <row r="41734" ht="15" customHeight="1"/>
    <row r="41735" ht="15" customHeight="1"/>
    <row r="41736" ht="15" customHeight="1"/>
    <row r="41737" ht="15" customHeight="1"/>
    <row r="41738" ht="15" customHeight="1"/>
    <row r="41739" ht="15" customHeight="1"/>
    <row r="41740" ht="15" customHeight="1"/>
    <row r="41741" ht="15" customHeight="1"/>
    <row r="41742" ht="15" customHeight="1"/>
    <row r="41743" ht="15" customHeight="1"/>
    <row r="41744" ht="15" customHeight="1"/>
    <row r="41745" ht="15" customHeight="1"/>
    <row r="41746" ht="15" customHeight="1"/>
    <row r="41747" ht="15" customHeight="1"/>
    <row r="41748" ht="15" customHeight="1"/>
    <row r="41749" ht="15" customHeight="1"/>
    <row r="41750" ht="15" customHeight="1"/>
    <row r="41751" ht="15" customHeight="1"/>
    <row r="41752" ht="15" customHeight="1"/>
    <row r="41753" ht="15" customHeight="1"/>
    <row r="41754" ht="15" customHeight="1"/>
    <row r="41755" ht="15" customHeight="1"/>
    <row r="41756" ht="15" customHeight="1"/>
    <row r="41757" ht="15" customHeight="1"/>
    <row r="41758" ht="15" customHeight="1"/>
    <row r="41759" ht="15" customHeight="1"/>
    <row r="41760" ht="15" customHeight="1"/>
    <row r="41761" ht="15" customHeight="1"/>
    <row r="41762" ht="15" customHeight="1"/>
    <row r="41763" ht="15" customHeight="1"/>
    <row r="41764" ht="15" customHeight="1"/>
    <row r="41765" ht="15" customHeight="1"/>
    <row r="41766" ht="15" customHeight="1"/>
    <row r="41767" ht="15" customHeight="1"/>
    <row r="41768" ht="15" customHeight="1"/>
    <row r="41769" ht="15" customHeight="1"/>
    <row r="41770" ht="15" customHeight="1"/>
    <row r="41771" ht="15" customHeight="1"/>
    <row r="41772" ht="15" customHeight="1"/>
    <row r="41773" ht="15" customHeight="1"/>
    <row r="41774" ht="15" customHeight="1"/>
    <row r="41775" ht="15" customHeight="1"/>
    <row r="41776" ht="15" customHeight="1"/>
    <row r="41777" ht="15" customHeight="1"/>
    <row r="41778" ht="15" customHeight="1"/>
    <row r="41779" ht="15" customHeight="1"/>
    <row r="41780" ht="15" customHeight="1"/>
    <row r="41781" ht="15" customHeight="1"/>
    <row r="41782" ht="15" customHeight="1"/>
    <row r="41783" ht="15" customHeight="1"/>
    <row r="41784" ht="15" customHeight="1"/>
    <row r="41785" ht="15" customHeight="1"/>
    <row r="41786" ht="15" customHeight="1"/>
    <row r="41787" ht="15" customHeight="1"/>
    <row r="41788" ht="15" customHeight="1"/>
    <row r="41789" ht="15" customHeight="1"/>
    <row r="41790" ht="15" customHeight="1"/>
    <row r="41791" ht="15" customHeight="1"/>
    <row r="41792" ht="15" customHeight="1"/>
    <row r="41793" ht="15" customHeight="1"/>
    <row r="41794" ht="15" customHeight="1"/>
    <row r="41795" ht="15" customHeight="1"/>
    <row r="41796" ht="15" customHeight="1"/>
    <row r="41797" ht="15" customHeight="1"/>
    <row r="41798" ht="15" customHeight="1"/>
    <row r="41799" ht="15" customHeight="1"/>
    <row r="41800" ht="15" customHeight="1"/>
    <row r="41801" ht="15" customHeight="1"/>
    <row r="41802" ht="15" customHeight="1"/>
    <row r="41803" ht="15" customHeight="1"/>
    <row r="41804" ht="15" customHeight="1"/>
    <row r="41805" ht="15" customHeight="1"/>
    <row r="41806" ht="15" customHeight="1"/>
    <row r="41807" ht="15" customHeight="1"/>
    <row r="41808" ht="15" customHeight="1"/>
    <row r="41809" ht="15" customHeight="1"/>
    <row r="41810" ht="15" customHeight="1"/>
    <row r="41811" ht="15" customHeight="1"/>
    <row r="41812" ht="15" customHeight="1"/>
    <row r="41813" ht="15" customHeight="1"/>
    <row r="41814" ht="15" customHeight="1"/>
    <row r="41815" ht="15" customHeight="1"/>
    <row r="41816" ht="15" customHeight="1"/>
    <row r="41817" ht="15" customHeight="1"/>
    <row r="41818" ht="15" customHeight="1"/>
    <row r="41819" ht="15" customHeight="1"/>
    <row r="41820" ht="15" customHeight="1"/>
    <row r="41821" ht="15" customHeight="1"/>
    <row r="41822" ht="15" customHeight="1"/>
    <row r="41823" ht="15" customHeight="1"/>
    <row r="41824" ht="15" customHeight="1"/>
    <row r="41825" ht="15" customHeight="1"/>
    <row r="41826" ht="15" customHeight="1"/>
    <row r="41827" ht="15" customHeight="1"/>
    <row r="41828" ht="15" customHeight="1"/>
    <row r="41829" ht="15" customHeight="1"/>
    <row r="41830" ht="15" customHeight="1"/>
    <row r="41831" ht="15" customHeight="1"/>
    <row r="41832" ht="15" customHeight="1"/>
    <row r="41833" ht="15" customHeight="1"/>
    <row r="41834" ht="15" customHeight="1"/>
    <row r="41835" ht="15" customHeight="1"/>
    <row r="41836" ht="15" customHeight="1"/>
    <row r="41837" ht="15" customHeight="1"/>
    <row r="41838" ht="15" customHeight="1"/>
    <row r="41839" ht="15" customHeight="1"/>
    <row r="41840" ht="15" customHeight="1"/>
    <row r="41841" ht="15" customHeight="1"/>
    <row r="41842" ht="15" customHeight="1"/>
    <row r="41843" ht="15" customHeight="1"/>
    <row r="41844" ht="15" customHeight="1"/>
    <row r="41845" ht="15" customHeight="1"/>
    <row r="41846" ht="15" customHeight="1"/>
    <row r="41847" ht="15" customHeight="1"/>
    <row r="41848" ht="15" customHeight="1"/>
    <row r="41849" ht="15" customHeight="1"/>
    <row r="41850" ht="15" customHeight="1"/>
    <row r="41851" ht="15" customHeight="1"/>
    <row r="41852" ht="15" customHeight="1"/>
    <row r="41853" ht="15" customHeight="1"/>
    <row r="41854" ht="15" customHeight="1"/>
    <row r="41855" ht="15" customHeight="1"/>
    <row r="41856" ht="15" customHeight="1"/>
    <row r="41857" ht="15" customHeight="1"/>
    <row r="41858" ht="15" customHeight="1"/>
    <row r="41859" ht="15" customHeight="1"/>
    <row r="41860" ht="15" customHeight="1"/>
    <row r="41861" ht="15" customHeight="1"/>
    <row r="41862" ht="15" customHeight="1"/>
    <row r="41863" ht="15" customHeight="1"/>
    <row r="41864" ht="15" customHeight="1"/>
    <row r="41865" ht="15" customHeight="1"/>
    <row r="41866" ht="15" customHeight="1"/>
    <row r="41867" ht="15" customHeight="1"/>
    <row r="41868" ht="15" customHeight="1"/>
    <row r="41869" ht="15" customHeight="1"/>
    <row r="41870" ht="15" customHeight="1"/>
    <row r="41871" ht="15" customHeight="1"/>
    <row r="41872" ht="15" customHeight="1"/>
    <row r="41873" ht="15" customHeight="1"/>
    <row r="41874" ht="15" customHeight="1"/>
    <row r="41875" ht="15" customHeight="1"/>
    <row r="41876" ht="15" customHeight="1"/>
    <row r="41877" ht="15" customHeight="1"/>
    <row r="41878" ht="15" customHeight="1"/>
    <row r="41879" ht="15" customHeight="1"/>
    <row r="41880" ht="15" customHeight="1"/>
    <row r="41881" ht="15" customHeight="1"/>
    <row r="41882" ht="15" customHeight="1"/>
    <row r="41883" ht="15" customHeight="1"/>
    <row r="41884" ht="15" customHeight="1"/>
    <row r="41885" ht="15" customHeight="1"/>
    <row r="41886" ht="15" customHeight="1"/>
    <row r="41887" ht="15" customHeight="1"/>
    <row r="41888" ht="15" customHeight="1"/>
    <row r="41889" ht="15" customHeight="1"/>
    <row r="41890" ht="15" customHeight="1"/>
    <row r="41891" ht="15" customHeight="1"/>
    <row r="41892" ht="15" customHeight="1"/>
    <row r="41893" ht="15" customHeight="1"/>
    <row r="41894" ht="15" customHeight="1"/>
    <row r="41895" ht="15" customHeight="1"/>
    <row r="41896" ht="15" customHeight="1"/>
    <row r="41897" ht="15" customHeight="1"/>
    <row r="41898" ht="15" customHeight="1"/>
    <row r="41899" ht="15" customHeight="1"/>
    <row r="41900" ht="15" customHeight="1"/>
    <row r="41901" ht="15" customHeight="1"/>
    <row r="41902" ht="15" customHeight="1"/>
    <row r="41903" ht="15" customHeight="1"/>
    <row r="41904" ht="15" customHeight="1"/>
    <row r="41905" ht="15" customHeight="1"/>
    <row r="41906" ht="15" customHeight="1"/>
    <row r="41907" ht="15" customHeight="1"/>
    <row r="41908" ht="15" customHeight="1"/>
    <row r="41909" ht="15" customHeight="1"/>
    <row r="41910" ht="15" customHeight="1"/>
    <row r="41911" ht="15" customHeight="1"/>
    <row r="41912" ht="15" customHeight="1"/>
    <row r="41913" ht="15" customHeight="1"/>
    <row r="41914" ht="15" customHeight="1"/>
    <row r="41915" ht="15" customHeight="1"/>
    <row r="41916" ht="15" customHeight="1"/>
    <row r="41917" ht="15" customHeight="1"/>
    <row r="41918" ht="15" customHeight="1"/>
    <row r="41919" ht="15" customHeight="1"/>
    <row r="41920" ht="15" customHeight="1"/>
    <row r="41921" ht="15" customHeight="1"/>
    <row r="41922" ht="15" customHeight="1"/>
    <row r="41923" ht="15" customHeight="1"/>
    <row r="41924" ht="15" customHeight="1"/>
    <row r="41925" ht="15" customHeight="1"/>
    <row r="41926" ht="15" customHeight="1"/>
    <row r="41927" ht="15" customHeight="1"/>
    <row r="41928" ht="15" customHeight="1"/>
    <row r="41929" ht="15" customHeight="1"/>
    <row r="41930" ht="15" customHeight="1"/>
    <row r="41931" ht="15" customHeight="1"/>
    <row r="41932" ht="15" customHeight="1"/>
    <row r="41933" ht="15" customHeight="1"/>
    <row r="41934" ht="15" customHeight="1"/>
    <row r="41935" ht="15" customHeight="1"/>
    <row r="41936" ht="15" customHeight="1"/>
    <row r="41937" ht="15" customHeight="1"/>
    <row r="41938" ht="15" customHeight="1"/>
    <row r="41939" ht="15" customHeight="1"/>
    <row r="41940" ht="15" customHeight="1"/>
    <row r="41941" ht="15" customHeight="1"/>
    <row r="41942" ht="15" customHeight="1"/>
    <row r="41943" ht="15" customHeight="1"/>
    <row r="41944" ht="15" customHeight="1"/>
    <row r="41945" ht="15" customHeight="1"/>
    <row r="41946" ht="15" customHeight="1"/>
    <row r="41947" ht="15" customHeight="1"/>
    <row r="41948" ht="15" customHeight="1"/>
    <row r="41949" ht="15" customHeight="1"/>
    <row r="41950" ht="15" customHeight="1"/>
    <row r="41951" ht="15" customHeight="1"/>
    <row r="41952" ht="15" customHeight="1"/>
    <row r="41953" ht="15" customHeight="1"/>
    <row r="41954" ht="15" customHeight="1"/>
    <row r="41955" ht="15" customHeight="1"/>
    <row r="41956" ht="15" customHeight="1"/>
    <row r="41957" ht="15" customHeight="1"/>
    <row r="41958" ht="15" customHeight="1"/>
    <row r="41959" ht="15" customHeight="1"/>
    <row r="41960" ht="15" customHeight="1"/>
    <row r="41961" ht="15" customHeight="1"/>
    <row r="41962" ht="15" customHeight="1"/>
    <row r="41963" ht="15" customHeight="1"/>
    <row r="41964" ht="15" customHeight="1"/>
    <row r="41965" ht="15" customHeight="1"/>
    <row r="41966" ht="15" customHeight="1"/>
    <row r="41967" ht="15" customHeight="1"/>
    <row r="41968" ht="15" customHeight="1"/>
    <row r="41969" ht="15" customHeight="1"/>
    <row r="41970" ht="15" customHeight="1"/>
    <row r="41971" ht="15" customHeight="1"/>
    <row r="41972" ht="15" customHeight="1"/>
    <row r="41973" ht="15" customHeight="1"/>
    <row r="41974" ht="15" customHeight="1"/>
    <row r="41975" ht="15" customHeight="1"/>
    <row r="41976" ht="15" customHeight="1"/>
    <row r="41977" ht="15" customHeight="1"/>
    <row r="41978" ht="15" customHeight="1"/>
    <row r="41979" ht="15" customHeight="1"/>
    <row r="41980" ht="15" customHeight="1"/>
    <row r="41981" ht="15" customHeight="1"/>
    <row r="41982" ht="15" customHeight="1"/>
    <row r="41983" ht="15" customHeight="1"/>
    <row r="41984" ht="15" customHeight="1"/>
    <row r="41985" ht="15" customHeight="1"/>
    <row r="41986" ht="15" customHeight="1"/>
    <row r="41987" ht="15" customHeight="1"/>
    <row r="41988" ht="15" customHeight="1"/>
    <row r="41989" ht="15" customHeight="1"/>
    <row r="41990" ht="15" customHeight="1"/>
    <row r="41991" ht="15" customHeight="1"/>
    <row r="41992" ht="15" customHeight="1"/>
    <row r="41993" ht="15" customHeight="1"/>
    <row r="41994" ht="15" customHeight="1"/>
    <row r="41995" ht="15" customHeight="1"/>
    <row r="41996" ht="15" customHeight="1"/>
    <row r="41997" ht="15" customHeight="1"/>
    <row r="41998" ht="15" customHeight="1"/>
    <row r="41999" ht="15" customHeight="1"/>
    <row r="42000" ht="15" customHeight="1"/>
    <row r="42001" ht="15" customHeight="1"/>
    <row r="42002" ht="15" customHeight="1"/>
    <row r="42003" ht="15" customHeight="1"/>
    <row r="42004" ht="15" customHeight="1"/>
    <row r="42005" ht="15" customHeight="1"/>
    <row r="42006" ht="15" customHeight="1"/>
    <row r="42007" ht="15" customHeight="1"/>
    <row r="42008" ht="15" customHeight="1"/>
    <row r="42009" ht="15" customHeight="1"/>
    <row r="42010" ht="15" customHeight="1"/>
    <row r="42011" ht="15" customHeight="1"/>
    <row r="42012" ht="15" customHeight="1"/>
    <row r="42013" ht="15" customHeight="1"/>
    <row r="42014" ht="15" customHeight="1"/>
    <row r="42015" ht="15" customHeight="1"/>
    <row r="42016" ht="15" customHeight="1"/>
    <row r="42017" ht="15" customHeight="1"/>
    <row r="42018" ht="15" customHeight="1"/>
    <row r="42019" ht="15" customHeight="1"/>
    <row r="42020" ht="15" customHeight="1"/>
    <row r="42021" ht="15" customHeight="1"/>
    <row r="42022" ht="15" customHeight="1"/>
    <row r="42023" ht="15" customHeight="1"/>
    <row r="42024" ht="15" customHeight="1"/>
    <row r="42025" ht="15" customHeight="1"/>
    <row r="42026" ht="15" customHeight="1"/>
    <row r="42027" ht="15" customHeight="1"/>
    <row r="42028" ht="15" customHeight="1"/>
    <row r="42029" ht="15" customHeight="1"/>
    <row r="42030" ht="15" customHeight="1"/>
    <row r="42031" ht="15" customHeight="1"/>
    <row r="42032" ht="15" customHeight="1"/>
    <row r="42033" ht="15" customHeight="1"/>
    <row r="42034" ht="15" customHeight="1"/>
    <row r="42035" ht="15" customHeight="1"/>
    <row r="42036" ht="15" customHeight="1"/>
    <row r="42037" ht="15" customHeight="1"/>
    <row r="42038" ht="15" customHeight="1"/>
    <row r="42039" ht="15" customHeight="1"/>
    <row r="42040" ht="15" customHeight="1"/>
    <row r="42041" ht="15" customHeight="1"/>
    <row r="42042" ht="15" customHeight="1"/>
    <row r="42043" ht="15" customHeight="1"/>
    <row r="42044" ht="15" customHeight="1"/>
    <row r="42045" ht="15" customHeight="1"/>
    <row r="42046" ht="15" customHeight="1"/>
    <row r="42047" ht="15" customHeight="1"/>
    <row r="42048" ht="15" customHeight="1"/>
    <row r="42049" ht="15" customHeight="1"/>
    <row r="42050" ht="15" customHeight="1"/>
    <row r="42051" ht="15" customHeight="1"/>
    <row r="42052" ht="15" customHeight="1"/>
    <row r="42053" ht="15" customHeight="1"/>
    <row r="42054" ht="15" customHeight="1"/>
    <row r="42055" ht="15" customHeight="1"/>
    <row r="42056" ht="15" customHeight="1"/>
    <row r="42057" ht="15" customHeight="1"/>
    <row r="42058" ht="15" customHeight="1"/>
    <row r="42059" ht="15" customHeight="1"/>
    <row r="42060" ht="15" customHeight="1"/>
    <row r="42061" ht="15" customHeight="1"/>
    <row r="42062" ht="15" customHeight="1"/>
    <row r="42063" ht="15" customHeight="1"/>
    <row r="42064" ht="15" customHeight="1"/>
    <row r="42065" ht="15" customHeight="1"/>
    <row r="42066" ht="15" customHeight="1"/>
    <row r="42067" ht="15" customHeight="1"/>
    <row r="42068" ht="15" customHeight="1"/>
    <row r="42069" ht="15" customHeight="1"/>
    <row r="42070" ht="15" customHeight="1"/>
    <row r="42071" ht="15" customHeight="1"/>
    <row r="42072" ht="15" customHeight="1"/>
    <row r="42073" ht="15" customHeight="1"/>
    <row r="42074" ht="15" customHeight="1"/>
    <row r="42075" ht="15" customHeight="1"/>
    <row r="42076" ht="15" customHeight="1"/>
    <row r="42077" ht="15" customHeight="1"/>
    <row r="42078" ht="15" customHeight="1"/>
    <row r="42079" ht="15" customHeight="1"/>
    <row r="42080" ht="15" customHeight="1"/>
    <row r="42081" ht="15" customHeight="1"/>
    <row r="42082" ht="15" customHeight="1"/>
    <row r="42083" ht="15" customHeight="1"/>
    <row r="42084" ht="15" customHeight="1"/>
    <row r="42085" ht="15" customHeight="1"/>
    <row r="42086" ht="15" customHeight="1"/>
    <row r="42087" ht="15" customHeight="1"/>
    <row r="42088" ht="15" customHeight="1"/>
    <row r="42089" ht="15" customHeight="1"/>
    <row r="42090" ht="15" customHeight="1"/>
    <row r="42091" ht="15" customHeight="1"/>
    <row r="42092" ht="15" customHeight="1"/>
    <row r="42093" ht="15" customHeight="1"/>
    <row r="42094" ht="15" customHeight="1"/>
    <row r="42095" ht="15" customHeight="1"/>
    <row r="42096" ht="15" customHeight="1"/>
    <row r="42097" ht="15" customHeight="1"/>
    <row r="42098" ht="15" customHeight="1"/>
    <row r="42099" ht="15" customHeight="1"/>
    <row r="42100" ht="15" customHeight="1"/>
    <row r="42101" ht="15" customHeight="1"/>
    <row r="42102" ht="15" customHeight="1"/>
    <row r="42103" ht="15" customHeight="1"/>
    <row r="42104" ht="15" customHeight="1"/>
    <row r="42105" ht="15" customHeight="1"/>
    <row r="42106" ht="15" customHeight="1"/>
    <row r="42107" ht="15" customHeight="1"/>
    <row r="42108" ht="15" customHeight="1"/>
    <row r="42109" ht="15" customHeight="1"/>
    <row r="42110" ht="15" customHeight="1"/>
    <row r="42111" ht="15" customHeight="1"/>
    <row r="42112" ht="15" customHeight="1"/>
    <row r="42113" ht="15" customHeight="1"/>
    <row r="42114" ht="15" customHeight="1"/>
    <row r="42115" ht="15" customHeight="1"/>
    <row r="42116" ht="15" customHeight="1"/>
    <row r="42117" ht="15" customHeight="1"/>
    <row r="42118" ht="15" customHeight="1"/>
    <row r="42119" ht="15" customHeight="1"/>
    <row r="42120" ht="15" customHeight="1"/>
    <row r="42121" ht="15" customHeight="1"/>
    <row r="42122" ht="15" customHeight="1"/>
    <row r="42123" ht="15" customHeight="1"/>
    <row r="42124" ht="15" customHeight="1"/>
    <row r="42125" ht="15" customHeight="1"/>
    <row r="42126" ht="15" customHeight="1"/>
    <row r="42127" ht="15" customHeight="1"/>
    <row r="42128" ht="15" customHeight="1"/>
    <row r="42129" ht="15" customHeight="1"/>
    <row r="42130" ht="15" customHeight="1"/>
    <row r="42131" ht="15" customHeight="1"/>
    <row r="42132" ht="15" customHeight="1"/>
    <row r="42133" ht="15" customHeight="1"/>
    <row r="42134" ht="15" customHeight="1"/>
    <row r="42135" ht="15" customHeight="1"/>
    <row r="42136" ht="15" customHeight="1"/>
    <row r="42137" ht="15" customHeight="1"/>
    <row r="42138" ht="15" customHeight="1"/>
    <row r="42139" ht="15" customHeight="1"/>
    <row r="42140" ht="15" customHeight="1"/>
    <row r="42141" ht="15" customHeight="1"/>
    <row r="42142" ht="15" customHeight="1"/>
    <row r="42143" ht="15" customHeight="1"/>
    <row r="42144" ht="15" customHeight="1"/>
    <row r="42145" ht="15" customHeight="1"/>
    <row r="42146" ht="15" customHeight="1"/>
    <row r="42147" ht="15" customHeight="1"/>
    <row r="42148" ht="15" customHeight="1"/>
    <row r="42149" ht="15" customHeight="1"/>
    <row r="42150" ht="15" customHeight="1"/>
    <row r="42151" ht="15" customHeight="1"/>
    <row r="42152" ht="15" customHeight="1"/>
    <row r="42153" ht="15" customHeight="1"/>
    <row r="42154" ht="15" customHeight="1"/>
    <row r="42155" ht="15" customHeight="1"/>
    <row r="42156" ht="15" customHeight="1"/>
    <row r="42157" ht="15" customHeight="1"/>
    <row r="42158" ht="15" customHeight="1"/>
    <row r="42159" ht="15" customHeight="1"/>
    <row r="42160" ht="15" customHeight="1"/>
    <row r="42161" ht="15" customHeight="1"/>
    <row r="42162" ht="15" customHeight="1"/>
    <row r="42163" ht="15" customHeight="1"/>
    <row r="42164" ht="15" customHeight="1"/>
    <row r="42165" ht="15" customHeight="1"/>
    <row r="42166" ht="15" customHeight="1"/>
    <row r="42167" ht="15" customHeight="1"/>
    <row r="42168" ht="15" customHeight="1"/>
    <row r="42169" ht="15" customHeight="1"/>
    <row r="42170" ht="15" customHeight="1"/>
    <row r="42171" ht="15" customHeight="1"/>
    <row r="42172" ht="15" customHeight="1"/>
    <row r="42173" ht="15" customHeight="1"/>
    <row r="42174" ht="15" customHeight="1"/>
    <row r="42175" ht="15" customHeight="1"/>
    <row r="42176" ht="15" customHeight="1"/>
    <row r="42177" ht="15" customHeight="1"/>
    <row r="42178" ht="15" customHeight="1"/>
    <row r="42179" ht="15" customHeight="1"/>
    <row r="42180" ht="15" customHeight="1"/>
    <row r="42181" ht="15" customHeight="1"/>
    <row r="42182" ht="15" customHeight="1"/>
    <row r="42183" ht="15" customHeight="1"/>
    <row r="42184" ht="15" customHeight="1"/>
    <row r="42185" ht="15" customHeight="1"/>
    <row r="42186" ht="15" customHeight="1"/>
    <row r="42187" ht="15" customHeight="1"/>
    <row r="42188" ht="15" customHeight="1"/>
    <row r="42189" ht="15" customHeight="1"/>
    <row r="42190" ht="15" customHeight="1"/>
    <row r="42191" ht="15" customHeight="1"/>
    <row r="42192" ht="15" customHeight="1"/>
    <row r="42193" ht="15" customHeight="1"/>
    <row r="42194" ht="15" customHeight="1"/>
    <row r="42195" ht="15" customHeight="1"/>
    <row r="42196" ht="15" customHeight="1"/>
    <row r="42197" ht="15" customHeight="1"/>
    <row r="42198" ht="15" customHeight="1"/>
    <row r="42199" ht="15" customHeight="1"/>
    <row r="42200" ht="15" customHeight="1"/>
    <row r="42201" ht="15" customHeight="1"/>
    <row r="42202" ht="15" customHeight="1"/>
    <row r="42203" ht="15" customHeight="1"/>
    <row r="42204" ht="15" customHeight="1"/>
    <row r="42205" ht="15" customHeight="1"/>
    <row r="42206" ht="15" customHeight="1"/>
    <row r="42207" ht="15" customHeight="1"/>
    <row r="42208" ht="15" customHeight="1"/>
    <row r="42209" ht="15" customHeight="1"/>
    <row r="42210" ht="15" customHeight="1"/>
    <row r="42211" ht="15" customHeight="1"/>
    <row r="42212" ht="15" customHeight="1"/>
    <row r="42213" ht="15" customHeight="1"/>
    <row r="42214" ht="15" customHeight="1"/>
    <row r="42215" ht="15" customHeight="1"/>
    <row r="42216" ht="15" customHeight="1"/>
    <row r="42217" ht="15" customHeight="1"/>
    <row r="42218" ht="15" customHeight="1"/>
    <row r="42219" ht="15" customHeight="1"/>
    <row r="42220" ht="15" customHeight="1"/>
    <row r="42221" ht="15" customHeight="1"/>
    <row r="42222" ht="15" customHeight="1"/>
    <row r="42223" ht="15" customHeight="1"/>
    <row r="42224" ht="15" customHeight="1"/>
    <row r="42225" ht="15" customHeight="1"/>
    <row r="42226" ht="15" customHeight="1"/>
    <row r="42227" ht="15" customHeight="1"/>
    <row r="42228" ht="15" customHeight="1"/>
    <row r="42229" ht="15" customHeight="1"/>
    <row r="42230" ht="15" customHeight="1"/>
    <row r="42231" ht="15" customHeight="1"/>
    <row r="42232" ht="15" customHeight="1"/>
    <row r="42233" ht="15" customHeight="1"/>
    <row r="42234" ht="15" customHeight="1"/>
    <row r="42235" ht="15" customHeight="1"/>
    <row r="42236" ht="15" customHeight="1"/>
    <row r="42237" ht="15" customHeight="1"/>
    <row r="42238" ht="15" customHeight="1"/>
    <row r="42239" ht="15" customHeight="1"/>
    <row r="42240" ht="15" customHeight="1"/>
    <row r="42241" ht="15" customHeight="1"/>
    <row r="42242" ht="15" customHeight="1"/>
    <row r="42243" ht="15" customHeight="1"/>
    <row r="42244" ht="15" customHeight="1"/>
    <row r="42245" ht="15" customHeight="1"/>
    <row r="42246" ht="15" customHeight="1"/>
    <row r="42247" ht="15" customHeight="1"/>
    <row r="42248" ht="15" customHeight="1"/>
    <row r="42249" ht="15" customHeight="1"/>
    <row r="42250" ht="15" customHeight="1"/>
    <row r="42251" ht="15" customHeight="1"/>
    <row r="42252" ht="15" customHeight="1"/>
    <row r="42253" ht="15" customHeight="1"/>
    <row r="42254" ht="15" customHeight="1"/>
    <row r="42255" ht="15" customHeight="1"/>
    <row r="42256" ht="15" customHeight="1"/>
    <row r="42257" ht="15" customHeight="1"/>
    <row r="42258" ht="15" customHeight="1"/>
    <row r="42259" ht="15" customHeight="1"/>
    <row r="42260" ht="15" customHeight="1"/>
    <row r="42261" ht="15" customHeight="1"/>
    <row r="42262" ht="15" customHeight="1"/>
    <row r="42263" ht="15" customHeight="1"/>
    <row r="42264" ht="15" customHeight="1"/>
    <row r="42265" ht="15" customHeight="1"/>
    <row r="42266" ht="15" customHeight="1"/>
    <row r="42267" ht="15" customHeight="1"/>
    <row r="42268" ht="15" customHeight="1"/>
    <row r="42269" ht="15" customHeight="1"/>
    <row r="42270" ht="15" customHeight="1"/>
    <row r="42271" ht="15" customHeight="1"/>
    <row r="42272" ht="15" customHeight="1"/>
    <row r="42273" ht="15" customHeight="1"/>
    <row r="42274" ht="15" customHeight="1"/>
    <row r="42275" ht="15" customHeight="1"/>
    <row r="42276" ht="15" customHeight="1"/>
    <row r="42277" ht="15" customHeight="1"/>
    <row r="42278" ht="15" customHeight="1"/>
    <row r="42279" ht="15" customHeight="1"/>
    <row r="42280" ht="15" customHeight="1"/>
    <row r="42281" ht="15" customHeight="1"/>
    <row r="42282" ht="15" customHeight="1"/>
    <row r="42283" ht="15" customHeight="1"/>
    <row r="42284" ht="15" customHeight="1"/>
    <row r="42285" ht="15" customHeight="1"/>
    <row r="42286" ht="15" customHeight="1"/>
    <row r="42287" ht="15" customHeight="1"/>
    <row r="42288" ht="15" customHeight="1"/>
    <row r="42289" ht="15" customHeight="1"/>
    <row r="42290" ht="15" customHeight="1"/>
    <row r="42291" ht="15" customHeight="1"/>
    <row r="42292" ht="15" customHeight="1"/>
    <row r="42293" ht="15" customHeight="1"/>
    <row r="42294" ht="15" customHeight="1"/>
    <row r="42295" ht="15" customHeight="1"/>
    <row r="42296" ht="15" customHeight="1"/>
    <row r="42297" ht="15" customHeight="1"/>
    <row r="42298" ht="15" customHeight="1"/>
    <row r="42299" ht="15" customHeight="1"/>
    <row r="42300" ht="15" customHeight="1"/>
    <row r="42301" ht="15" customHeight="1"/>
    <row r="42302" ht="15" customHeight="1"/>
    <row r="42303" ht="15" customHeight="1"/>
    <row r="42304" ht="15" customHeight="1"/>
    <row r="42305" ht="15" customHeight="1"/>
    <row r="42306" ht="15" customHeight="1"/>
    <row r="42307" ht="15" customHeight="1"/>
    <row r="42308" ht="15" customHeight="1"/>
    <row r="42309" ht="15" customHeight="1"/>
    <row r="42310" ht="15" customHeight="1"/>
    <row r="42311" ht="15" customHeight="1"/>
    <row r="42312" ht="15" customHeight="1"/>
    <row r="42313" ht="15" customHeight="1"/>
    <row r="42314" ht="15" customHeight="1"/>
    <row r="42315" ht="15" customHeight="1"/>
    <row r="42316" ht="15" customHeight="1"/>
    <row r="42317" ht="15" customHeight="1"/>
    <row r="42318" ht="15" customHeight="1"/>
    <row r="42319" ht="15" customHeight="1"/>
    <row r="42320" ht="15" customHeight="1"/>
    <row r="42321" ht="15" customHeight="1"/>
    <row r="42322" ht="15" customHeight="1"/>
    <row r="42323" ht="15" customHeight="1"/>
    <row r="42324" ht="15" customHeight="1"/>
    <row r="42325" ht="15" customHeight="1"/>
    <row r="42326" ht="15" customHeight="1"/>
    <row r="42327" ht="15" customHeight="1"/>
    <row r="42328" ht="15" customHeight="1"/>
    <row r="42329" ht="15" customHeight="1"/>
    <row r="42330" ht="15" customHeight="1"/>
    <row r="42331" ht="15" customHeight="1"/>
    <row r="42332" ht="15" customHeight="1"/>
    <row r="42333" ht="15" customHeight="1"/>
    <row r="42334" ht="15" customHeight="1"/>
    <row r="42335" ht="15" customHeight="1"/>
    <row r="42336" ht="15" customHeight="1"/>
    <row r="42337" ht="15" customHeight="1"/>
    <row r="42338" ht="15" customHeight="1"/>
    <row r="42339" ht="15" customHeight="1"/>
    <row r="42340" ht="15" customHeight="1"/>
    <row r="42341" ht="15" customHeight="1"/>
    <row r="42342" ht="15" customHeight="1"/>
    <row r="42343" ht="15" customHeight="1"/>
    <row r="42344" ht="15" customHeight="1"/>
    <row r="42345" ht="15" customHeight="1"/>
    <row r="42346" ht="15" customHeight="1"/>
    <row r="42347" ht="15" customHeight="1"/>
    <row r="42348" ht="15" customHeight="1"/>
    <row r="42349" ht="15" customHeight="1"/>
    <row r="42350" ht="15" customHeight="1"/>
    <row r="42351" ht="15" customHeight="1"/>
    <row r="42352" ht="15" customHeight="1"/>
    <row r="42353" ht="15" customHeight="1"/>
    <row r="42354" ht="15" customHeight="1"/>
    <row r="42355" ht="15" customHeight="1"/>
    <row r="42356" ht="15" customHeight="1"/>
    <row r="42357" ht="15" customHeight="1"/>
    <row r="42358" ht="15" customHeight="1"/>
    <row r="42359" ht="15" customHeight="1"/>
    <row r="42360" ht="15" customHeight="1"/>
    <row r="42361" ht="15" customHeight="1"/>
    <row r="42362" ht="15" customHeight="1"/>
    <row r="42363" ht="15" customHeight="1"/>
    <row r="42364" ht="15" customHeight="1"/>
    <row r="42365" ht="15" customHeight="1"/>
    <row r="42366" ht="15" customHeight="1"/>
    <row r="42367" ht="15" customHeight="1"/>
    <row r="42368" ht="15" customHeight="1"/>
    <row r="42369" ht="15" customHeight="1"/>
    <row r="42370" ht="15" customHeight="1"/>
    <row r="42371" ht="15" customHeight="1"/>
    <row r="42372" ht="15" customHeight="1"/>
    <row r="42373" ht="15" customHeight="1"/>
    <row r="42374" ht="15" customHeight="1"/>
    <row r="42375" ht="15" customHeight="1"/>
    <row r="42376" ht="15" customHeight="1"/>
    <row r="42377" ht="15" customHeight="1"/>
    <row r="42378" ht="15" customHeight="1"/>
    <row r="42379" ht="15" customHeight="1"/>
    <row r="42380" ht="15" customHeight="1"/>
    <row r="42381" ht="15" customHeight="1"/>
    <row r="42382" ht="15" customHeight="1"/>
    <row r="42383" ht="15" customHeight="1"/>
    <row r="42384" ht="15" customHeight="1"/>
    <row r="42385" ht="15" customHeight="1"/>
    <row r="42386" ht="15" customHeight="1"/>
    <row r="42387" ht="15" customHeight="1"/>
    <row r="42388" ht="15" customHeight="1"/>
    <row r="42389" ht="15" customHeight="1"/>
    <row r="42390" ht="15" customHeight="1"/>
    <row r="42391" ht="15" customHeight="1"/>
    <row r="42392" ht="15" customHeight="1"/>
    <row r="42393" ht="15" customHeight="1"/>
    <row r="42394" ht="15" customHeight="1"/>
    <row r="42395" ht="15" customHeight="1"/>
    <row r="42396" ht="15" customHeight="1"/>
    <row r="42397" ht="15" customHeight="1"/>
    <row r="42398" ht="15" customHeight="1"/>
    <row r="42399" ht="15" customHeight="1"/>
    <row r="42400" ht="15" customHeight="1"/>
    <row r="42401" ht="15" customHeight="1"/>
    <row r="42402" ht="15" customHeight="1"/>
    <row r="42403" ht="15" customHeight="1"/>
    <row r="42404" ht="15" customHeight="1"/>
    <row r="42405" ht="15" customHeight="1"/>
    <row r="42406" ht="15" customHeight="1"/>
    <row r="42407" ht="15" customHeight="1"/>
    <row r="42408" ht="15" customHeight="1"/>
    <row r="42409" ht="15" customHeight="1"/>
    <row r="42410" ht="15" customHeight="1"/>
    <row r="42411" ht="15" customHeight="1"/>
    <row r="42412" ht="15" customHeight="1"/>
    <row r="42413" ht="15" customHeight="1"/>
    <row r="42414" ht="15" customHeight="1"/>
    <row r="42415" ht="15" customHeight="1"/>
    <row r="42416" ht="15" customHeight="1"/>
    <row r="42417" ht="15" customHeight="1"/>
    <row r="42418" ht="15" customHeight="1"/>
    <row r="42419" ht="15" customHeight="1"/>
    <row r="42420" ht="15" customHeight="1"/>
    <row r="42421" ht="15" customHeight="1"/>
    <row r="42422" ht="15" customHeight="1"/>
    <row r="42423" ht="15" customHeight="1"/>
    <row r="42424" ht="15" customHeight="1"/>
    <row r="42425" ht="15" customHeight="1"/>
    <row r="42426" ht="15" customHeight="1"/>
    <row r="42427" ht="15" customHeight="1"/>
    <row r="42428" ht="15" customHeight="1"/>
    <row r="42429" ht="15" customHeight="1"/>
    <row r="42430" ht="15" customHeight="1"/>
    <row r="42431" ht="15" customHeight="1"/>
    <row r="42432" ht="15" customHeight="1"/>
    <row r="42433" ht="15" customHeight="1"/>
    <row r="42434" ht="15" customHeight="1"/>
    <row r="42435" ht="15" customHeight="1"/>
    <row r="42436" ht="15" customHeight="1"/>
    <row r="42437" ht="15" customHeight="1"/>
    <row r="42438" ht="15" customHeight="1"/>
    <row r="42439" ht="15" customHeight="1"/>
    <row r="42440" ht="15" customHeight="1"/>
    <row r="42441" ht="15" customHeight="1"/>
    <row r="42442" ht="15" customHeight="1"/>
    <row r="42443" ht="15" customHeight="1"/>
    <row r="42444" ht="15" customHeight="1"/>
    <row r="42445" ht="15" customHeight="1"/>
    <row r="42446" ht="15" customHeight="1"/>
    <row r="42447" ht="15" customHeight="1"/>
    <row r="42448" ht="15" customHeight="1"/>
    <row r="42449" ht="15" customHeight="1"/>
    <row r="42450" ht="15" customHeight="1"/>
    <row r="42451" ht="15" customHeight="1"/>
    <row r="42452" ht="15" customHeight="1"/>
    <row r="42453" ht="15" customHeight="1"/>
    <row r="42454" ht="15" customHeight="1"/>
    <row r="42455" ht="15" customHeight="1"/>
    <row r="42456" ht="15" customHeight="1"/>
    <row r="42457" ht="15" customHeight="1"/>
    <row r="42458" ht="15" customHeight="1"/>
    <row r="42459" ht="15" customHeight="1"/>
    <row r="42460" ht="15" customHeight="1"/>
    <row r="42461" ht="15" customHeight="1"/>
    <row r="42462" ht="15" customHeight="1"/>
    <row r="42463" ht="15" customHeight="1"/>
    <row r="42464" ht="15" customHeight="1"/>
    <row r="42465" ht="15" customHeight="1"/>
    <row r="42466" ht="15" customHeight="1"/>
    <row r="42467" ht="15" customHeight="1"/>
    <row r="42468" ht="15" customHeight="1"/>
    <row r="42469" ht="15" customHeight="1"/>
    <row r="42470" ht="15" customHeight="1"/>
    <row r="42471" ht="15" customHeight="1"/>
    <row r="42472" ht="15" customHeight="1"/>
    <row r="42473" ht="15" customHeight="1"/>
    <row r="42474" ht="15" customHeight="1"/>
    <row r="42475" ht="15" customHeight="1"/>
    <row r="42476" ht="15" customHeight="1"/>
    <row r="42477" ht="15" customHeight="1"/>
    <row r="42478" ht="15" customHeight="1"/>
    <row r="42479" ht="15" customHeight="1"/>
    <row r="42480" ht="15" customHeight="1"/>
    <row r="42481" ht="15" customHeight="1"/>
    <row r="42482" ht="15" customHeight="1"/>
    <row r="42483" ht="15" customHeight="1"/>
    <row r="42484" ht="15" customHeight="1"/>
    <row r="42485" ht="15" customHeight="1"/>
    <row r="42486" ht="15" customHeight="1"/>
    <row r="42487" ht="15" customHeight="1"/>
    <row r="42488" ht="15" customHeight="1"/>
    <row r="42489" ht="15" customHeight="1"/>
    <row r="42490" ht="15" customHeight="1"/>
    <row r="42491" ht="15" customHeight="1"/>
    <row r="42492" ht="15" customHeight="1"/>
    <row r="42493" ht="15" customHeight="1"/>
    <row r="42494" ht="15" customHeight="1"/>
    <row r="42495" ht="15" customHeight="1"/>
    <row r="42496" ht="15" customHeight="1"/>
    <row r="42497" ht="15" customHeight="1"/>
    <row r="42498" ht="15" customHeight="1"/>
    <row r="42499" ht="15" customHeight="1"/>
    <row r="42500" ht="15" customHeight="1"/>
    <row r="42501" ht="15" customHeight="1"/>
    <row r="42502" ht="15" customHeight="1"/>
    <row r="42503" ht="15" customHeight="1"/>
    <row r="42504" ht="15" customHeight="1"/>
    <row r="42505" ht="15" customHeight="1"/>
    <row r="42506" ht="15" customHeight="1"/>
    <row r="42507" ht="15" customHeight="1"/>
    <row r="42508" ht="15" customHeight="1"/>
    <row r="42509" ht="15" customHeight="1"/>
    <row r="42510" ht="15" customHeight="1"/>
    <row r="42511" ht="15" customHeight="1"/>
    <row r="42512" ht="15" customHeight="1"/>
    <row r="42513" ht="15" customHeight="1"/>
    <row r="42514" ht="15" customHeight="1"/>
    <row r="42515" ht="15" customHeight="1"/>
    <row r="42516" ht="15" customHeight="1"/>
    <row r="42517" ht="15" customHeight="1"/>
    <row r="42518" ht="15" customHeight="1"/>
    <row r="42519" ht="15" customHeight="1"/>
    <row r="42520" ht="15" customHeight="1"/>
    <row r="42521" ht="15" customHeight="1"/>
    <row r="42522" ht="15" customHeight="1"/>
    <row r="42523" ht="15" customHeight="1"/>
    <row r="42524" ht="15" customHeight="1"/>
    <row r="42525" ht="15" customHeight="1"/>
    <row r="42526" ht="15" customHeight="1"/>
    <row r="42527" ht="15" customHeight="1"/>
    <row r="42528" ht="15" customHeight="1"/>
    <row r="42529" ht="15" customHeight="1"/>
    <row r="42530" ht="15" customHeight="1"/>
    <row r="42531" ht="15" customHeight="1"/>
    <row r="42532" ht="15" customHeight="1"/>
    <row r="42533" ht="15" customHeight="1"/>
    <row r="42534" ht="15" customHeight="1"/>
    <row r="42535" ht="15" customHeight="1"/>
    <row r="42536" ht="15" customHeight="1"/>
    <row r="42537" ht="15" customHeight="1"/>
    <row r="42538" ht="15" customHeight="1"/>
    <row r="42539" ht="15" customHeight="1"/>
    <row r="42540" ht="15" customHeight="1"/>
    <row r="42541" ht="15" customHeight="1"/>
    <row r="42542" ht="15" customHeight="1"/>
    <row r="42543" ht="15" customHeight="1"/>
    <row r="42544" ht="15" customHeight="1"/>
    <row r="42545" ht="15" customHeight="1"/>
    <row r="42546" ht="15" customHeight="1"/>
    <row r="42547" ht="15" customHeight="1"/>
    <row r="42548" ht="15" customHeight="1"/>
    <row r="42549" ht="15" customHeight="1"/>
    <row r="42550" ht="15" customHeight="1"/>
    <row r="42551" ht="15" customHeight="1"/>
    <row r="42552" ht="15" customHeight="1"/>
    <row r="42553" ht="15" customHeight="1"/>
    <row r="42554" ht="15" customHeight="1"/>
    <row r="42555" ht="15" customHeight="1"/>
    <row r="42556" ht="15" customHeight="1"/>
    <row r="42557" ht="15" customHeight="1"/>
    <row r="42558" ht="15" customHeight="1"/>
    <row r="42559" ht="15" customHeight="1"/>
    <row r="42560" ht="15" customHeight="1"/>
    <row r="42561" ht="15" customHeight="1"/>
    <row r="42562" ht="15" customHeight="1"/>
    <row r="42563" ht="15" customHeight="1"/>
    <row r="42564" ht="15" customHeight="1"/>
    <row r="42565" ht="15" customHeight="1"/>
    <row r="42566" ht="15" customHeight="1"/>
    <row r="42567" ht="15" customHeight="1"/>
    <row r="42568" ht="15" customHeight="1"/>
    <row r="42569" ht="15" customHeight="1"/>
    <row r="42570" ht="15" customHeight="1"/>
    <row r="42571" ht="15" customHeight="1"/>
    <row r="42572" ht="15" customHeight="1"/>
    <row r="42573" ht="15" customHeight="1"/>
    <row r="42574" ht="15" customHeight="1"/>
    <row r="42575" ht="15" customHeight="1"/>
    <row r="42576" ht="15" customHeight="1"/>
    <row r="42577" ht="15" customHeight="1"/>
    <row r="42578" ht="15" customHeight="1"/>
    <row r="42579" ht="15" customHeight="1"/>
    <row r="42580" ht="15" customHeight="1"/>
    <row r="42581" ht="15" customHeight="1"/>
    <row r="42582" ht="15" customHeight="1"/>
    <row r="42583" ht="15" customHeight="1"/>
    <row r="42584" ht="15" customHeight="1"/>
    <row r="42585" ht="15" customHeight="1"/>
    <row r="42586" ht="15" customHeight="1"/>
    <row r="42587" ht="15" customHeight="1"/>
    <row r="42588" ht="15" customHeight="1"/>
    <row r="42589" ht="15" customHeight="1"/>
    <row r="42590" ht="15" customHeight="1"/>
    <row r="42591" ht="15" customHeight="1"/>
    <row r="42592" ht="15" customHeight="1"/>
    <row r="42593" ht="15" customHeight="1"/>
    <row r="42594" ht="15" customHeight="1"/>
    <row r="42595" ht="15" customHeight="1"/>
    <row r="42596" ht="15" customHeight="1"/>
    <row r="42597" ht="15" customHeight="1"/>
    <row r="42598" ht="15" customHeight="1"/>
    <row r="42599" ht="15" customHeight="1"/>
    <row r="42600" ht="15" customHeight="1"/>
    <row r="42601" ht="15" customHeight="1"/>
    <row r="42602" ht="15" customHeight="1"/>
    <row r="42603" ht="15" customHeight="1"/>
    <row r="42604" ht="15" customHeight="1"/>
    <row r="42605" ht="15" customHeight="1"/>
    <row r="42606" ht="15" customHeight="1"/>
    <row r="42607" ht="15" customHeight="1"/>
    <row r="42608" ht="15" customHeight="1"/>
    <row r="42609" ht="15" customHeight="1"/>
    <row r="42610" ht="15" customHeight="1"/>
    <row r="42611" ht="15" customHeight="1"/>
    <row r="42612" ht="15" customHeight="1"/>
    <row r="42613" ht="15" customHeight="1"/>
    <row r="42614" ht="15" customHeight="1"/>
    <row r="42615" ht="15" customHeight="1"/>
    <row r="42616" ht="15" customHeight="1"/>
    <row r="42617" ht="15" customHeight="1"/>
    <row r="42618" ht="15" customHeight="1"/>
    <row r="42619" ht="15" customHeight="1"/>
    <row r="42620" ht="15" customHeight="1"/>
    <row r="42621" ht="15" customHeight="1"/>
    <row r="42622" ht="15" customHeight="1"/>
    <row r="42623" ht="15" customHeight="1"/>
    <row r="42624" ht="15" customHeight="1"/>
    <row r="42625" ht="15" customHeight="1"/>
    <row r="42626" ht="15" customHeight="1"/>
    <row r="42627" ht="15" customHeight="1"/>
    <row r="42628" ht="15" customHeight="1"/>
    <row r="42629" ht="15" customHeight="1"/>
    <row r="42630" ht="15" customHeight="1"/>
    <row r="42631" ht="15" customHeight="1"/>
    <row r="42632" ht="15" customHeight="1"/>
    <row r="42633" ht="15" customHeight="1"/>
    <row r="42634" ht="15" customHeight="1"/>
    <row r="42635" ht="15" customHeight="1"/>
    <row r="42636" ht="15" customHeight="1"/>
    <row r="42637" ht="15" customHeight="1"/>
    <row r="42638" ht="15" customHeight="1"/>
    <row r="42639" ht="15" customHeight="1"/>
    <row r="42640" ht="15" customHeight="1"/>
    <row r="42641" ht="15" customHeight="1"/>
    <row r="42642" ht="15" customHeight="1"/>
    <row r="42643" ht="15" customHeight="1"/>
    <row r="42644" ht="15" customHeight="1"/>
    <row r="42645" ht="15" customHeight="1"/>
    <row r="42646" ht="15" customHeight="1"/>
    <row r="42647" ht="15" customHeight="1"/>
    <row r="42648" ht="15" customHeight="1"/>
    <row r="42649" ht="15" customHeight="1"/>
    <row r="42650" ht="15" customHeight="1"/>
    <row r="42651" ht="15" customHeight="1"/>
    <row r="42652" ht="15" customHeight="1"/>
    <row r="42653" ht="15" customHeight="1"/>
    <row r="42654" ht="15" customHeight="1"/>
    <row r="42655" ht="15" customHeight="1"/>
    <row r="42656" ht="15" customHeight="1"/>
    <row r="42657" ht="15" customHeight="1"/>
    <row r="42658" ht="15" customHeight="1"/>
    <row r="42659" ht="15" customHeight="1"/>
    <row r="42660" ht="15" customHeight="1"/>
    <row r="42661" ht="15" customHeight="1"/>
    <row r="42662" ht="15" customHeight="1"/>
    <row r="42663" ht="15" customHeight="1"/>
    <row r="42664" ht="15" customHeight="1"/>
    <row r="42665" ht="15" customHeight="1"/>
    <row r="42666" ht="15" customHeight="1"/>
    <row r="42667" ht="15" customHeight="1"/>
    <row r="42668" ht="15" customHeight="1"/>
    <row r="42669" ht="15" customHeight="1"/>
    <row r="42670" ht="15" customHeight="1"/>
    <row r="42671" ht="15" customHeight="1"/>
    <row r="42672" ht="15" customHeight="1"/>
    <row r="42673" ht="15" customHeight="1"/>
    <row r="42674" ht="15" customHeight="1"/>
    <row r="42675" ht="15" customHeight="1"/>
    <row r="42676" ht="15" customHeight="1"/>
    <row r="42677" ht="15" customHeight="1"/>
    <row r="42678" ht="15" customHeight="1"/>
    <row r="42679" ht="15" customHeight="1"/>
    <row r="42680" ht="15" customHeight="1"/>
    <row r="42681" ht="15" customHeight="1"/>
    <row r="42682" ht="15" customHeight="1"/>
    <row r="42683" ht="15" customHeight="1"/>
    <row r="42684" ht="15" customHeight="1"/>
    <row r="42685" ht="15" customHeight="1"/>
    <row r="42686" ht="15" customHeight="1"/>
    <row r="42687" ht="15" customHeight="1"/>
    <row r="42688" ht="15" customHeight="1"/>
    <row r="42689" ht="15" customHeight="1"/>
    <row r="42690" ht="15" customHeight="1"/>
    <row r="42691" ht="15" customHeight="1"/>
    <row r="42692" ht="15" customHeight="1"/>
    <row r="42693" ht="15" customHeight="1"/>
    <row r="42694" ht="15" customHeight="1"/>
    <row r="42695" ht="15" customHeight="1"/>
    <row r="42696" ht="15" customHeight="1"/>
    <row r="42697" ht="15" customHeight="1"/>
    <row r="42698" ht="15" customHeight="1"/>
    <row r="42699" ht="15" customHeight="1"/>
    <row r="42700" ht="15" customHeight="1"/>
    <row r="42701" ht="15" customHeight="1"/>
    <row r="42702" ht="15" customHeight="1"/>
    <row r="42703" ht="15" customHeight="1"/>
    <row r="42704" ht="15" customHeight="1"/>
    <row r="42705" ht="15" customHeight="1"/>
    <row r="42706" ht="15" customHeight="1"/>
    <row r="42707" ht="15" customHeight="1"/>
    <row r="42708" ht="15" customHeight="1"/>
    <row r="42709" ht="15" customHeight="1"/>
    <row r="42710" ht="15" customHeight="1"/>
    <row r="42711" ht="15" customHeight="1"/>
    <row r="42712" ht="15" customHeight="1"/>
    <row r="42713" ht="15" customHeight="1"/>
    <row r="42714" ht="15" customHeight="1"/>
    <row r="42715" ht="15" customHeight="1"/>
    <row r="42716" ht="15" customHeight="1"/>
    <row r="42717" ht="15" customHeight="1"/>
    <row r="42718" ht="15" customHeight="1"/>
    <row r="42719" ht="15" customHeight="1"/>
    <row r="42720" ht="15" customHeight="1"/>
    <row r="42721" ht="15" customHeight="1"/>
    <row r="42722" ht="15" customHeight="1"/>
    <row r="42723" ht="15" customHeight="1"/>
    <row r="42724" ht="15" customHeight="1"/>
    <row r="42725" ht="15" customHeight="1"/>
    <row r="42726" ht="15" customHeight="1"/>
    <row r="42727" ht="15" customHeight="1"/>
    <row r="42728" ht="15" customHeight="1"/>
    <row r="42729" ht="15" customHeight="1"/>
    <row r="42730" ht="15" customHeight="1"/>
    <row r="42731" ht="15" customHeight="1"/>
    <row r="42732" ht="15" customHeight="1"/>
    <row r="42733" ht="15" customHeight="1"/>
    <row r="42734" ht="15" customHeight="1"/>
    <row r="42735" ht="15" customHeight="1"/>
    <row r="42736" ht="15" customHeight="1"/>
    <row r="42737" ht="15" customHeight="1"/>
    <row r="42738" ht="15" customHeight="1"/>
    <row r="42739" ht="15" customHeight="1"/>
    <row r="42740" ht="15" customHeight="1"/>
    <row r="42741" ht="15" customHeight="1"/>
    <row r="42742" ht="15" customHeight="1"/>
    <row r="42743" ht="15" customHeight="1"/>
    <row r="42744" ht="15" customHeight="1"/>
    <row r="42745" ht="15" customHeight="1"/>
    <row r="42746" ht="15" customHeight="1"/>
    <row r="42747" ht="15" customHeight="1"/>
    <row r="42748" ht="15" customHeight="1"/>
    <row r="42749" ht="15" customHeight="1"/>
    <row r="42750" ht="15" customHeight="1"/>
    <row r="42751" ht="15" customHeight="1"/>
    <row r="42752" ht="15" customHeight="1"/>
    <row r="42753" ht="15" customHeight="1"/>
    <row r="42754" ht="15" customHeight="1"/>
    <row r="42755" ht="15" customHeight="1"/>
    <row r="42756" ht="15" customHeight="1"/>
    <row r="42757" ht="15" customHeight="1"/>
    <row r="42758" ht="15" customHeight="1"/>
    <row r="42759" ht="15" customHeight="1"/>
    <row r="42760" ht="15" customHeight="1"/>
    <row r="42761" ht="15" customHeight="1"/>
    <row r="42762" ht="15" customHeight="1"/>
    <row r="42763" ht="15" customHeight="1"/>
    <row r="42764" ht="15" customHeight="1"/>
    <row r="42765" ht="15" customHeight="1"/>
    <row r="42766" ht="15" customHeight="1"/>
    <row r="42767" ht="15" customHeight="1"/>
    <row r="42768" ht="15" customHeight="1"/>
    <row r="42769" ht="15" customHeight="1"/>
    <row r="42770" ht="15" customHeight="1"/>
    <row r="42771" ht="15" customHeight="1"/>
    <row r="42772" ht="15" customHeight="1"/>
    <row r="42773" ht="15" customHeight="1"/>
    <row r="42774" ht="15" customHeight="1"/>
    <row r="42775" ht="15" customHeight="1"/>
    <row r="42776" ht="15" customHeight="1"/>
    <row r="42777" ht="15" customHeight="1"/>
    <row r="42778" ht="15" customHeight="1"/>
    <row r="42779" ht="15" customHeight="1"/>
    <row r="42780" ht="15" customHeight="1"/>
    <row r="42781" ht="15" customHeight="1"/>
    <row r="42782" ht="15" customHeight="1"/>
    <row r="42783" ht="15" customHeight="1"/>
    <row r="42784" ht="15" customHeight="1"/>
    <row r="42785" ht="15" customHeight="1"/>
    <row r="42786" ht="15" customHeight="1"/>
    <row r="42787" ht="15" customHeight="1"/>
    <row r="42788" ht="15" customHeight="1"/>
    <row r="42789" ht="15" customHeight="1"/>
    <row r="42790" ht="15" customHeight="1"/>
    <row r="42791" ht="15" customHeight="1"/>
    <row r="42792" ht="15" customHeight="1"/>
    <row r="42793" ht="15" customHeight="1"/>
    <row r="42794" ht="15" customHeight="1"/>
    <row r="42795" ht="15" customHeight="1"/>
    <row r="42796" ht="15" customHeight="1"/>
    <row r="42797" ht="15" customHeight="1"/>
    <row r="42798" ht="15" customHeight="1"/>
    <row r="42799" ht="15" customHeight="1"/>
    <row r="42800" ht="15" customHeight="1"/>
    <row r="42801" ht="15" customHeight="1"/>
    <row r="42802" ht="15" customHeight="1"/>
    <row r="42803" ht="15" customHeight="1"/>
    <row r="42804" ht="15" customHeight="1"/>
    <row r="42805" ht="15" customHeight="1"/>
    <row r="42806" ht="15" customHeight="1"/>
    <row r="42807" ht="15" customHeight="1"/>
    <row r="42808" ht="15" customHeight="1"/>
    <row r="42809" ht="15" customHeight="1"/>
    <row r="42810" ht="15" customHeight="1"/>
    <row r="42811" ht="15" customHeight="1"/>
    <row r="42812" ht="15" customHeight="1"/>
    <row r="42813" ht="15" customHeight="1"/>
    <row r="42814" ht="15" customHeight="1"/>
    <row r="42815" ht="15" customHeight="1"/>
    <row r="42816" ht="15" customHeight="1"/>
    <row r="42817" ht="15" customHeight="1"/>
    <row r="42818" ht="15" customHeight="1"/>
    <row r="42819" ht="15" customHeight="1"/>
    <row r="42820" ht="15" customHeight="1"/>
    <row r="42821" ht="15" customHeight="1"/>
    <row r="42822" ht="15" customHeight="1"/>
    <row r="42823" ht="15" customHeight="1"/>
    <row r="42824" ht="15" customHeight="1"/>
    <row r="42825" ht="15" customHeight="1"/>
    <row r="42826" ht="15" customHeight="1"/>
    <row r="42827" ht="15" customHeight="1"/>
    <row r="42828" ht="15" customHeight="1"/>
    <row r="42829" ht="15" customHeight="1"/>
    <row r="42830" ht="15" customHeight="1"/>
    <row r="42831" ht="15" customHeight="1"/>
    <row r="42832" ht="15" customHeight="1"/>
    <row r="42833" ht="15" customHeight="1"/>
    <row r="42834" ht="15" customHeight="1"/>
    <row r="42835" ht="15" customHeight="1"/>
    <row r="42836" ht="15" customHeight="1"/>
    <row r="42837" ht="15" customHeight="1"/>
    <row r="42838" ht="15" customHeight="1"/>
    <row r="42839" ht="15" customHeight="1"/>
    <row r="42840" ht="15" customHeight="1"/>
    <row r="42841" ht="15" customHeight="1"/>
    <row r="42842" ht="15" customHeight="1"/>
    <row r="42843" ht="15" customHeight="1"/>
    <row r="42844" ht="15" customHeight="1"/>
    <row r="42845" ht="15" customHeight="1"/>
    <row r="42846" ht="15" customHeight="1"/>
    <row r="42847" ht="15" customHeight="1"/>
    <row r="42848" ht="15" customHeight="1"/>
    <row r="42849" ht="15" customHeight="1"/>
    <row r="42850" ht="15" customHeight="1"/>
    <row r="42851" ht="15" customHeight="1"/>
    <row r="42852" ht="15" customHeight="1"/>
    <row r="42853" ht="15" customHeight="1"/>
    <row r="42854" ht="15" customHeight="1"/>
    <row r="42855" ht="15" customHeight="1"/>
    <row r="42856" ht="15" customHeight="1"/>
    <row r="42857" ht="15" customHeight="1"/>
    <row r="42858" ht="15" customHeight="1"/>
    <row r="42859" ht="15" customHeight="1"/>
    <row r="42860" ht="15" customHeight="1"/>
    <row r="42861" ht="15" customHeight="1"/>
    <row r="42862" ht="15" customHeight="1"/>
    <row r="42863" ht="15" customHeight="1"/>
    <row r="42864" ht="15" customHeight="1"/>
    <row r="42865" ht="15" customHeight="1"/>
    <row r="42866" ht="15" customHeight="1"/>
    <row r="42867" ht="15" customHeight="1"/>
    <row r="42868" ht="15" customHeight="1"/>
    <row r="42869" ht="15" customHeight="1"/>
    <row r="42870" ht="15" customHeight="1"/>
    <row r="42871" ht="15" customHeight="1"/>
    <row r="42872" ht="15" customHeight="1"/>
    <row r="42873" ht="15" customHeight="1"/>
    <row r="42874" ht="15" customHeight="1"/>
    <row r="42875" ht="15" customHeight="1"/>
    <row r="42876" ht="15" customHeight="1"/>
    <row r="42877" ht="15" customHeight="1"/>
    <row r="42878" ht="15" customHeight="1"/>
    <row r="42879" ht="15" customHeight="1"/>
    <row r="42880" ht="15" customHeight="1"/>
    <row r="42881" ht="15" customHeight="1"/>
    <row r="42882" ht="15" customHeight="1"/>
    <row r="42883" ht="15" customHeight="1"/>
    <row r="42884" ht="15" customHeight="1"/>
    <row r="42885" ht="15" customHeight="1"/>
    <row r="42886" ht="15" customHeight="1"/>
    <row r="42887" ht="15" customHeight="1"/>
    <row r="42888" ht="15" customHeight="1"/>
    <row r="42889" ht="15" customHeight="1"/>
    <row r="42890" ht="15" customHeight="1"/>
    <row r="42891" ht="15" customHeight="1"/>
    <row r="42892" ht="15" customHeight="1"/>
    <row r="42893" ht="15" customHeight="1"/>
    <row r="42894" ht="15" customHeight="1"/>
    <row r="42895" ht="15" customHeight="1"/>
    <row r="42896" ht="15" customHeight="1"/>
    <row r="42897" ht="15" customHeight="1"/>
    <row r="42898" ht="15" customHeight="1"/>
    <row r="42899" ht="15" customHeight="1"/>
    <row r="42900" ht="15" customHeight="1"/>
    <row r="42901" ht="15" customHeight="1"/>
    <row r="42902" ht="15" customHeight="1"/>
    <row r="42903" ht="15" customHeight="1"/>
    <row r="42904" ht="15" customHeight="1"/>
    <row r="42905" ht="15" customHeight="1"/>
    <row r="42906" ht="15" customHeight="1"/>
    <row r="42907" ht="15" customHeight="1"/>
    <row r="42908" ht="15" customHeight="1"/>
    <row r="42909" ht="15" customHeight="1"/>
    <row r="42910" ht="15" customHeight="1"/>
    <row r="42911" ht="15" customHeight="1"/>
    <row r="42912" ht="15" customHeight="1"/>
    <row r="42913" ht="15" customHeight="1"/>
    <row r="42914" ht="15" customHeight="1"/>
    <row r="42915" ht="15" customHeight="1"/>
    <row r="42916" ht="15" customHeight="1"/>
    <row r="42917" ht="15" customHeight="1"/>
    <row r="42918" ht="15" customHeight="1"/>
    <row r="42919" ht="15" customHeight="1"/>
    <row r="42920" ht="15" customHeight="1"/>
    <row r="42921" ht="15" customHeight="1"/>
    <row r="42922" ht="15" customHeight="1"/>
    <row r="42923" ht="15" customHeight="1"/>
    <row r="42924" ht="15" customHeight="1"/>
    <row r="42925" ht="15" customHeight="1"/>
    <row r="42926" ht="15" customHeight="1"/>
    <row r="42927" ht="15" customHeight="1"/>
    <row r="42928" ht="15" customHeight="1"/>
    <row r="42929" ht="15" customHeight="1"/>
    <row r="42930" ht="15" customHeight="1"/>
    <row r="42931" ht="15" customHeight="1"/>
    <row r="42932" ht="15" customHeight="1"/>
    <row r="42933" ht="15" customHeight="1"/>
    <row r="42934" ht="15" customHeight="1"/>
    <row r="42935" ht="15" customHeight="1"/>
    <row r="42936" ht="15" customHeight="1"/>
    <row r="42937" ht="15" customHeight="1"/>
    <row r="42938" ht="15" customHeight="1"/>
    <row r="42939" ht="15" customHeight="1"/>
    <row r="42940" ht="15" customHeight="1"/>
    <row r="42941" ht="15" customHeight="1"/>
    <row r="42942" ht="15" customHeight="1"/>
    <row r="42943" ht="15" customHeight="1"/>
    <row r="42944" ht="15" customHeight="1"/>
    <row r="42945" ht="15" customHeight="1"/>
    <row r="42946" ht="15" customHeight="1"/>
    <row r="42947" ht="15" customHeight="1"/>
    <row r="42948" ht="15" customHeight="1"/>
    <row r="42949" ht="15" customHeight="1"/>
    <row r="42950" ht="15" customHeight="1"/>
    <row r="42951" ht="15" customHeight="1"/>
    <row r="42952" ht="15" customHeight="1"/>
    <row r="42953" ht="15" customHeight="1"/>
    <row r="42954" ht="15" customHeight="1"/>
    <row r="42955" ht="15" customHeight="1"/>
    <row r="42956" ht="15" customHeight="1"/>
    <row r="42957" ht="15" customHeight="1"/>
    <row r="42958" ht="15" customHeight="1"/>
    <row r="42959" ht="15" customHeight="1"/>
    <row r="42960" ht="15" customHeight="1"/>
    <row r="42961" ht="15" customHeight="1"/>
    <row r="42962" ht="15" customHeight="1"/>
    <row r="42963" ht="15" customHeight="1"/>
    <row r="42964" ht="15" customHeight="1"/>
    <row r="42965" ht="15" customHeight="1"/>
    <row r="42966" ht="15" customHeight="1"/>
    <row r="42967" ht="15" customHeight="1"/>
    <row r="42968" ht="15" customHeight="1"/>
    <row r="42969" ht="15" customHeight="1"/>
    <row r="42970" ht="15" customHeight="1"/>
    <row r="42971" ht="15" customHeight="1"/>
    <row r="42972" ht="15" customHeight="1"/>
    <row r="42973" ht="15" customHeight="1"/>
    <row r="42974" ht="15" customHeight="1"/>
    <row r="42975" ht="15" customHeight="1"/>
    <row r="42976" ht="15" customHeight="1"/>
    <row r="42977" ht="15" customHeight="1"/>
    <row r="42978" ht="15" customHeight="1"/>
    <row r="42979" ht="15" customHeight="1"/>
    <row r="42980" ht="15" customHeight="1"/>
    <row r="42981" ht="15" customHeight="1"/>
    <row r="42982" ht="15" customHeight="1"/>
    <row r="42983" ht="15" customHeight="1"/>
    <row r="42984" ht="15" customHeight="1"/>
    <row r="42985" ht="15" customHeight="1"/>
    <row r="42986" ht="15" customHeight="1"/>
    <row r="42987" ht="15" customHeight="1"/>
    <row r="42988" ht="15" customHeight="1"/>
    <row r="42989" ht="15" customHeight="1"/>
    <row r="42990" ht="15" customHeight="1"/>
    <row r="42991" ht="15" customHeight="1"/>
    <row r="42992" ht="15" customHeight="1"/>
    <row r="42993" ht="15" customHeight="1"/>
    <row r="42994" ht="15" customHeight="1"/>
    <row r="42995" ht="15" customHeight="1"/>
    <row r="42996" ht="15" customHeight="1"/>
    <row r="42997" ht="15" customHeight="1"/>
    <row r="42998" ht="15" customHeight="1"/>
    <row r="42999" ht="15" customHeight="1"/>
    <row r="43000" ht="15" customHeight="1"/>
    <row r="43001" ht="15" customHeight="1"/>
    <row r="43002" ht="15" customHeight="1"/>
    <row r="43003" ht="15" customHeight="1"/>
    <row r="43004" ht="15" customHeight="1"/>
    <row r="43005" ht="15" customHeight="1"/>
    <row r="43006" ht="15" customHeight="1"/>
    <row r="43007" ht="15" customHeight="1"/>
    <row r="43008" ht="15" customHeight="1"/>
    <row r="43009" ht="15" customHeight="1"/>
    <row r="43010" ht="15" customHeight="1"/>
    <row r="43011" ht="15" customHeight="1"/>
    <row r="43012" ht="15" customHeight="1"/>
    <row r="43013" ht="15" customHeight="1"/>
    <row r="43014" ht="15" customHeight="1"/>
    <row r="43015" ht="15" customHeight="1"/>
    <row r="43016" ht="15" customHeight="1"/>
    <row r="43017" ht="15" customHeight="1"/>
    <row r="43018" ht="15" customHeight="1"/>
    <row r="43019" ht="15" customHeight="1"/>
    <row r="43020" ht="15" customHeight="1"/>
    <row r="43021" ht="15" customHeight="1"/>
    <row r="43022" ht="15" customHeight="1"/>
    <row r="43023" ht="15" customHeight="1"/>
    <row r="43024" ht="15" customHeight="1"/>
    <row r="43025" ht="15" customHeight="1"/>
    <row r="43026" ht="15" customHeight="1"/>
    <row r="43027" ht="15" customHeight="1"/>
    <row r="43028" ht="15" customHeight="1"/>
    <row r="43029" ht="15" customHeight="1"/>
    <row r="43030" ht="15" customHeight="1"/>
    <row r="43031" ht="15" customHeight="1"/>
    <row r="43032" ht="15" customHeight="1"/>
    <row r="43033" ht="15" customHeight="1"/>
    <row r="43034" ht="15" customHeight="1"/>
    <row r="43035" ht="15" customHeight="1"/>
    <row r="43036" ht="15" customHeight="1"/>
    <row r="43037" ht="15" customHeight="1"/>
    <row r="43038" ht="15" customHeight="1"/>
    <row r="43039" ht="15" customHeight="1"/>
    <row r="43040" ht="15" customHeight="1"/>
    <row r="43041" ht="15" customHeight="1"/>
    <row r="43042" ht="15" customHeight="1"/>
    <row r="43043" ht="15" customHeight="1"/>
    <row r="43044" ht="15" customHeight="1"/>
    <row r="43045" ht="15" customHeight="1"/>
    <row r="43046" ht="15" customHeight="1"/>
    <row r="43047" ht="15" customHeight="1"/>
    <row r="43048" ht="15" customHeight="1"/>
    <row r="43049" ht="15" customHeight="1"/>
    <row r="43050" ht="15" customHeight="1"/>
    <row r="43051" ht="15" customHeight="1"/>
    <row r="43052" ht="15" customHeight="1"/>
    <row r="43053" ht="15" customHeight="1"/>
    <row r="43054" ht="15" customHeight="1"/>
    <row r="43055" ht="15" customHeight="1"/>
    <row r="43056" ht="15" customHeight="1"/>
    <row r="43057" ht="15" customHeight="1"/>
    <row r="43058" ht="15" customHeight="1"/>
    <row r="43059" ht="15" customHeight="1"/>
    <row r="43060" ht="15" customHeight="1"/>
    <row r="43061" ht="15" customHeight="1"/>
    <row r="43062" ht="15" customHeight="1"/>
    <row r="43063" ht="15" customHeight="1"/>
    <row r="43064" ht="15" customHeight="1"/>
    <row r="43065" ht="15" customHeight="1"/>
    <row r="43066" ht="15" customHeight="1"/>
    <row r="43067" ht="15" customHeight="1"/>
    <row r="43068" ht="15" customHeight="1"/>
    <row r="43069" ht="15" customHeight="1"/>
    <row r="43070" ht="15" customHeight="1"/>
    <row r="43071" ht="15" customHeight="1"/>
    <row r="43072" ht="15" customHeight="1"/>
    <row r="43073" ht="15" customHeight="1"/>
    <row r="43074" ht="15" customHeight="1"/>
    <row r="43075" ht="15" customHeight="1"/>
    <row r="43076" ht="15" customHeight="1"/>
    <row r="43077" ht="15" customHeight="1"/>
    <row r="43078" ht="15" customHeight="1"/>
    <row r="43079" ht="15" customHeight="1"/>
    <row r="43080" ht="15" customHeight="1"/>
    <row r="43081" ht="15" customHeight="1"/>
    <row r="43082" ht="15" customHeight="1"/>
    <row r="43083" ht="15" customHeight="1"/>
    <row r="43084" ht="15" customHeight="1"/>
    <row r="43085" ht="15" customHeight="1"/>
    <row r="43086" ht="15" customHeight="1"/>
    <row r="43087" ht="15" customHeight="1"/>
    <row r="43088" ht="15" customHeight="1"/>
    <row r="43089" ht="15" customHeight="1"/>
    <row r="43090" ht="15" customHeight="1"/>
    <row r="43091" ht="15" customHeight="1"/>
    <row r="43092" ht="15" customHeight="1"/>
    <row r="43093" ht="15" customHeight="1"/>
    <row r="43094" ht="15" customHeight="1"/>
    <row r="43095" ht="15" customHeight="1"/>
    <row r="43096" ht="15" customHeight="1"/>
    <row r="43097" ht="15" customHeight="1"/>
    <row r="43098" ht="15" customHeight="1"/>
    <row r="43099" ht="15" customHeight="1"/>
    <row r="43100" ht="15" customHeight="1"/>
    <row r="43101" ht="15" customHeight="1"/>
    <row r="43102" ht="15" customHeight="1"/>
    <row r="43103" ht="15" customHeight="1"/>
    <row r="43104" ht="15" customHeight="1"/>
    <row r="43105" ht="15" customHeight="1"/>
    <row r="43106" ht="15" customHeight="1"/>
    <row r="43107" ht="15" customHeight="1"/>
    <row r="43108" ht="15" customHeight="1"/>
    <row r="43109" ht="15" customHeight="1"/>
    <row r="43110" ht="15" customHeight="1"/>
    <row r="43111" ht="15" customHeight="1"/>
    <row r="43112" ht="15" customHeight="1"/>
    <row r="43113" ht="15" customHeight="1"/>
    <row r="43114" ht="15" customHeight="1"/>
    <row r="43115" ht="15" customHeight="1"/>
    <row r="43116" ht="15" customHeight="1"/>
    <row r="43117" ht="15" customHeight="1"/>
    <row r="43118" ht="15" customHeight="1"/>
    <row r="43119" ht="15" customHeight="1"/>
    <row r="43120" ht="15" customHeight="1"/>
    <row r="43121" ht="15" customHeight="1"/>
    <row r="43122" ht="15" customHeight="1"/>
    <row r="43123" ht="15" customHeight="1"/>
    <row r="43124" ht="15" customHeight="1"/>
    <row r="43125" ht="15" customHeight="1"/>
    <row r="43126" ht="15" customHeight="1"/>
    <row r="43127" ht="15" customHeight="1"/>
    <row r="43128" ht="15" customHeight="1"/>
    <row r="43129" ht="15" customHeight="1"/>
    <row r="43130" ht="15" customHeight="1"/>
    <row r="43131" ht="15" customHeight="1"/>
    <row r="43132" ht="15" customHeight="1"/>
    <row r="43133" ht="15" customHeight="1"/>
    <row r="43134" ht="15" customHeight="1"/>
    <row r="43135" ht="15" customHeight="1"/>
    <row r="43136" ht="15" customHeight="1"/>
    <row r="43137" ht="15" customHeight="1"/>
    <row r="43138" ht="15" customHeight="1"/>
    <row r="43139" ht="15" customHeight="1"/>
    <row r="43140" ht="15" customHeight="1"/>
    <row r="43141" ht="15" customHeight="1"/>
    <row r="43142" ht="15" customHeight="1"/>
    <row r="43143" ht="15" customHeight="1"/>
    <row r="43144" ht="15" customHeight="1"/>
    <row r="43145" ht="15" customHeight="1"/>
    <row r="43146" ht="15" customHeight="1"/>
    <row r="43147" ht="15" customHeight="1"/>
    <row r="43148" ht="15" customHeight="1"/>
    <row r="43149" ht="15" customHeight="1"/>
    <row r="43150" ht="15" customHeight="1"/>
    <row r="43151" ht="15" customHeight="1"/>
    <row r="43152" ht="15" customHeight="1"/>
    <row r="43153" ht="15" customHeight="1"/>
    <row r="43154" ht="15" customHeight="1"/>
    <row r="43155" ht="15" customHeight="1"/>
    <row r="43156" ht="15" customHeight="1"/>
    <row r="43157" ht="15" customHeight="1"/>
    <row r="43158" ht="15" customHeight="1"/>
    <row r="43159" ht="15" customHeight="1"/>
    <row r="43160" ht="15" customHeight="1"/>
    <row r="43161" ht="15" customHeight="1"/>
    <row r="43162" ht="15" customHeight="1"/>
    <row r="43163" ht="15" customHeight="1"/>
    <row r="43164" ht="15" customHeight="1"/>
    <row r="43165" ht="15" customHeight="1"/>
    <row r="43166" ht="15" customHeight="1"/>
    <row r="43167" ht="15" customHeight="1"/>
    <row r="43168" ht="15" customHeight="1"/>
    <row r="43169" ht="15" customHeight="1"/>
    <row r="43170" ht="15" customHeight="1"/>
    <row r="43171" ht="15" customHeight="1"/>
    <row r="43172" ht="15" customHeight="1"/>
    <row r="43173" ht="15" customHeight="1"/>
    <row r="43174" ht="15" customHeight="1"/>
    <row r="43175" ht="15" customHeight="1"/>
    <row r="43176" ht="15" customHeight="1"/>
    <row r="43177" ht="15" customHeight="1"/>
    <row r="43178" ht="15" customHeight="1"/>
    <row r="43179" ht="15" customHeight="1"/>
    <row r="43180" ht="15" customHeight="1"/>
    <row r="43181" ht="15" customHeight="1"/>
    <row r="43182" ht="15" customHeight="1"/>
    <row r="43183" ht="15" customHeight="1"/>
    <row r="43184" ht="15" customHeight="1"/>
    <row r="43185" ht="15" customHeight="1"/>
    <row r="43186" ht="15" customHeight="1"/>
    <row r="43187" ht="15" customHeight="1"/>
    <row r="43188" ht="15" customHeight="1"/>
    <row r="43189" ht="15" customHeight="1"/>
    <row r="43190" ht="15" customHeight="1"/>
    <row r="43191" ht="15" customHeight="1"/>
    <row r="43192" ht="15" customHeight="1"/>
    <row r="43193" ht="15" customHeight="1"/>
    <row r="43194" ht="15" customHeight="1"/>
    <row r="43195" ht="15" customHeight="1"/>
    <row r="43196" ht="15" customHeight="1"/>
    <row r="43197" ht="15" customHeight="1"/>
    <row r="43198" ht="15" customHeight="1"/>
    <row r="43199" ht="15" customHeight="1"/>
    <row r="43200" ht="15" customHeight="1"/>
    <row r="43201" ht="15" customHeight="1"/>
    <row r="43202" ht="15" customHeight="1"/>
    <row r="43203" ht="15" customHeight="1"/>
    <row r="43204" ht="15" customHeight="1"/>
    <row r="43205" ht="15" customHeight="1"/>
    <row r="43206" ht="15" customHeight="1"/>
    <row r="43207" ht="15" customHeight="1"/>
    <row r="43208" ht="15" customHeight="1"/>
    <row r="43209" ht="15" customHeight="1"/>
    <row r="43210" ht="15" customHeight="1"/>
    <row r="43211" ht="15" customHeight="1"/>
    <row r="43212" ht="15" customHeight="1"/>
    <row r="43213" ht="15" customHeight="1"/>
    <row r="43214" ht="15" customHeight="1"/>
    <row r="43215" ht="15" customHeight="1"/>
    <row r="43216" ht="15" customHeight="1"/>
    <row r="43217" ht="15" customHeight="1"/>
    <row r="43218" ht="15" customHeight="1"/>
    <row r="43219" ht="15" customHeight="1"/>
    <row r="43220" ht="15" customHeight="1"/>
    <row r="43221" ht="15" customHeight="1"/>
    <row r="43222" ht="15" customHeight="1"/>
    <row r="43223" ht="15" customHeight="1"/>
    <row r="43224" ht="15" customHeight="1"/>
    <row r="43225" ht="15" customHeight="1"/>
    <row r="43226" ht="15" customHeight="1"/>
    <row r="43227" ht="15" customHeight="1"/>
    <row r="43228" ht="15" customHeight="1"/>
    <row r="43229" ht="15" customHeight="1"/>
    <row r="43230" ht="15" customHeight="1"/>
    <row r="43231" ht="15" customHeight="1"/>
    <row r="43232" ht="15" customHeight="1"/>
    <row r="43233" ht="15" customHeight="1"/>
    <row r="43234" ht="15" customHeight="1"/>
    <row r="43235" ht="15" customHeight="1"/>
    <row r="43236" ht="15" customHeight="1"/>
    <row r="43237" ht="15" customHeight="1"/>
    <row r="43238" ht="15" customHeight="1"/>
    <row r="43239" ht="15" customHeight="1"/>
    <row r="43240" ht="15" customHeight="1"/>
    <row r="43241" ht="15" customHeight="1"/>
    <row r="43242" ht="15" customHeight="1"/>
    <row r="43243" ht="15" customHeight="1"/>
    <row r="43244" ht="15" customHeight="1"/>
    <row r="43245" ht="15" customHeight="1"/>
    <row r="43246" ht="15" customHeight="1"/>
    <row r="43247" ht="15" customHeight="1"/>
    <row r="43248" ht="15" customHeight="1"/>
    <row r="43249" ht="15" customHeight="1"/>
    <row r="43250" ht="15" customHeight="1"/>
    <row r="43251" ht="15" customHeight="1"/>
    <row r="43252" ht="15" customHeight="1"/>
    <row r="43253" ht="15" customHeight="1"/>
    <row r="43254" ht="15" customHeight="1"/>
    <row r="43255" ht="15" customHeight="1"/>
    <row r="43256" ht="15" customHeight="1"/>
    <row r="43257" ht="15" customHeight="1"/>
    <row r="43258" ht="15" customHeight="1"/>
    <row r="43259" ht="15" customHeight="1"/>
    <row r="43260" ht="15" customHeight="1"/>
    <row r="43261" ht="15" customHeight="1"/>
    <row r="43262" ht="15" customHeight="1"/>
    <row r="43263" ht="15" customHeight="1"/>
    <row r="43264" ht="15" customHeight="1"/>
    <row r="43265" ht="15" customHeight="1"/>
    <row r="43266" ht="15" customHeight="1"/>
    <row r="43267" ht="15" customHeight="1"/>
    <row r="43268" ht="15" customHeight="1"/>
    <row r="43269" ht="15" customHeight="1"/>
    <row r="43270" ht="15" customHeight="1"/>
    <row r="43271" ht="15" customHeight="1"/>
    <row r="43272" ht="15" customHeight="1"/>
    <row r="43273" ht="15" customHeight="1"/>
    <row r="43274" ht="15" customHeight="1"/>
    <row r="43275" ht="15" customHeight="1"/>
    <row r="43276" ht="15" customHeight="1"/>
    <row r="43277" ht="15" customHeight="1"/>
    <row r="43278" ht="15" customHeight="1"/>
    <row r="43279" ht="15" customHeight="1"/>
    <row r="43280" ht="15" customHeight="1"/>
    <row r="43281" ht="15" customHeight="1"/>
    <row r="43282" ht="15" customHeight="1"/>
    <row r="43283" ht="15" customHeight="1"/>
    <row r="43284" ht="15" customHeight="1"/>
    <row r="43285" ht="15" customHeight="1"/>
    <row r="43286" ht="15" customHeight="1"/>
    <row r="43287" ht="15" customHeight="1"/>
    <row r="43288" ht="15" customHeight="1"/>
    <row r="43289" ht="15" customHeight="1"/>
    <row r="43290" ht="15" customHeight="1"/>
    <row r="43291" ht="15" customHeight="1"/>
    <row r="43292" ht="15" customHeight="1"/>
    <row r="43293" ht="15" customHeight="1"/>
    <row r="43294" ht="15" customHeight="1"/>
    <row r="43295" ht="15" customHeight="1"/>
    <row r="43296" ht="15" customHeight="1"/>
    <row r="43297" ht="15" customHeight="1"/>
    <row r="43298" ht="15" customHeight="1"/>
    <row r="43299" ht="15" customHeight="1"/>
    <row r="43300" ht="15" customHeight="1"/>
    <row r="43301" ht="15" customHeight="1"/>
    <row r="43302" ht="15" customHeight="1"/>
    <row r="43303" ht="15" customHeight="1"/>
    <row r="43304" ht="15" customHeight="1"/>
    <row r="43305" ht="15" customHeight="1"/>
    <row r="43306" ht="15" customHeight="1"/>
    <row r="43307" ht="15" customHeight="1"/>
    <row r="43308" ht="15" customHeight="1"/>
    <row r="43309" ht="15" customHeight="1"/>
    <row r="43310" ht="15" customHeight="1"/>
    <row r="43311" ht="15" customHeight="1"/>
    <row r="43312" ht="15" customHeight="1"/>
    <row r="43313" ht="15" customHeight="1"/>
    <row r="43314" ht="15" customHeight="1"/>
    <row r="43315" ht="15" customHeight="1"/>
    <row r="43316" ht="15" customHeight="1"/>
    <row r="43317" ht="15" customHeight="1"/>
    <row r="43318" ht="15" customHeight="1"/>
    <row r="43319" ht="15" customHeight="1"/>
    <row r="43320" ht="15" customHeight="1"/>
    <row r="43321" ht="15" customHeight="1"/>
    <row r="43322" ht="15" customHeight="1"/>
    <row r="43323" ht="15" customHeight="1"/>
    <row r="43324" ht="15" customHeight="1"/>
    <row r="43325" ht="15" customHeight="1"/>
    <row r="43326" ht="15" customHeight="1"/>
    <row r="43327" ht="15" customHeight="1"/>
    <row r="43328" ht="15" customHeight="1"/>
    <row r="43329" ht="15" customHeight="1"/>
    <row r="43330" ht="15" customHeight="1"/>
    <row r="43331" ht="15" customHeight="1"/>
    <row r="43332" ht="15" customHeight="1"/>
    <row r="43333" ht="15" customHeight="1"/>
    <row r="43334" ht="15" customHeight="1"/>
    <row r="43335" ht="15" customHeight="1"/>
    <row r="43336" ht="15" customHeight="1"/>
    <row r="43337" ht="15" customHeight="1"/>
    <row r="43338" ht="15" customHeight="1"/>
    <row r="43339" ht="15" customHeight="1"/>
    <row r="43340" ht="15" customHeight="1"/>
    <row r="43341" ht="15" customHeight="1"/>
    <row r="43342" ht="15" customHeight="1"/>
    <row r="43343" ht="15" customHeight="1"/>
    <row r="43344" ht="15" customHeight="1"/>
    <row r="43345" ht="15" customHeight="1"/>
    <row r="43346" ht="15" customHeight="1"/>
    <row r="43347" ht="15" customHeight="1"/>
    <row r="43348" ht="15" customHeight="1"/>
    <row r="43349" ht="15" customHeight="1"/>
    <row r="43350" ht="15" customHeight="1"/>
    <row r="43351" ht="15" customHeight="1"/>
    <row r="43352" ht="15" customHeight="1"/>
    <row r="43353" ht="15" customHeight="1"/>
    <row r="43354" ht="15" customHeight="1"/>
    <row r="43355" ht="15" customHeight="1"/>
    <row r="43356" ht="15" customHeight="1"/>
    <row r="43357" ht="15" customHeight="1"/>
    <row r="43358" ht="15" customHeight="1"/>
    <row r="43359" ht="15" customHeight="1"/>
    <row r="43360" ht="15" customHeight="1"/>
    <row r="43361" ht="15" customHeight="1"/>
    <row r="43362" ht="15" customHeight="1"/>
    <row r="43363" ht="15" customHeight="1"/>
    <row r="43364" ht="15" customHeight="1"/>
    <row r="43365" ht="15" customHeight="1"/>
    <row r="43366" ht="15" customHeight="1"/>
    <row r="43367" ht="15" customHeight="1"/>
    <row r="43368" ht="15" customHeight="1"/>
    <row r="43369" ht="15" customHeight="1"/>
    <row r="43370" ht="15" customHeight="1"/>
    <row r="43371" ht="15" customHeight="1"/>
    <row r="43372" ht="15" customHeight="1"/>
    <row r="43373" ht="15" customHeight="1"/>
    <row r="43374" ht="15" customHeight="1"/>
    <row r="43375" ht="15" customHeight="1"/>
    <row r="43376" ht="15" customHeight="1"/>
    <row r="43377" ht="15" customHeight="1"/>
    <row r="43378" ht="15" customHeight="1"/>
    <row r="43379" ht="15" customHeight="1"/>
    <row r="43380" ht="15" customHeight="1"/>
    <row r="43381" ht="15" customHeight="1"/>
    <row r="43382" ht="15" customHeight="1"/>
    <row r="43383" ht="15" customHeight="1"/>
    <row r="43384" ht="15" customHeight="1"/>
    <row r="43385" ht="15" customHeight="1"/>
    <row r="43386" ht="15" customHeight="1"/>
    <row r="43387" ht="15" customHeight="1"/>
    <row r="43388" ht="15" customHeight="1"/>
    <row r="43389" ht="15" customHeight="1"/>
    <row r="43390" ht="15" customHeight="1"/>
    <row r="43391" ht="15" customHeight="1"/>
    <row r="43392" ht="15" customHeight="1"/>
    <row r="43393" ht="15" customHeight="1"/>
    <row r="43394" ht="15" customHeight="1"/>
    <row r="43395" ht="15" customHeight="1"/>
    <row r="43396" ht="15" customHeight="1"/>
    <row r="43397" ht="15" customHeight="1"/>
    <row r="43398" ht="15" customHeight="1"/>
    <row r="43399" ht="15" customHeight="1"/>
    <row r="43400" ht="15" customHeight="1"/>
    <row r="43401" ht="15" customHeight="1"/>
    <row r="43402" ht="15" customHeight="1"/>
    <row r="43403" ht="15" customHeight="1"/>
    <row r="43404" ht="15" customHeight="1"/>
    <row r="43405" ht="15" customHeight="1"/>
    <row r="43406" ht="15" customHeight="1"/>
    <row r="43407" ht="15" customHeight="1"/>
    <row r="43408" ht="15" customHeight="1"/>
    <row r="43409" ht="15" customHeight="1"/>
    <row r="43410" ht="15" customHeight="1"/>
    <row r="43411" ht="15" customHeight="1"/>
    <row r="43412" ht="15" customHeight="1"/>
    <row r="43413" ht="15" customHeight="1"/>
    <row r="43414" ht="15" customHeight="1"/>
    <row r="43415" ht="15" customHeight="1"/>
    <row r="43416" ht="15" customHeight="1"/>
    <row r="43417" ht="15" customHeight="1"/>
    <row r="43418" ht="15" customHeight="1"/>
    <row r="43419" ht="15" customHeight="1"/>
    <row r="43420" ht="15" customHeight="1"/>
    <row r="43421" ht="15" customHeight="1"/>
    <row r="43422" ht="15" customHeight="1"/>
    <row r="43423" ht="15" customHeight="1"/>
    <row r="43424" ht="15" customHeight="1"/>
    <row r="43425" ht="15" customHeight="1"/>
    <row r="43426" ht="15" customHeight="1"/>
    <row r="43427" ht="15" customHeight="1"/>
    <row r="43428" ht="15" customHeight="1"/>
    <row r="43429" ht="15" customHeight="1"/>
    <row r="43430" ht="15" customHeight="1"/>
    <row r="43431" ht="15" customHeight="1"/>
    <row r="43432" ht="15" customHeight="1"/>
    <row r="43433" ht="15" customHeight="1"/>
    <row r="43434" ht="15" customHeight="1"/>
    <row r="43435" ht="15" customHeight="1"/>
    <row r="43436" ht="15" customHeight="1"/>
    <row r="43437" ht="15" customHeight="1"/>
    <row r="43438" ht="15" customHeight="1"/>
    <row r="43439" ht="15" customHeight="1"/>
    <row r="43440" ht="15" customHeight="1"/>
    <row r="43441" ht="15" customHeight="1"/>
    <row r="43442" ht="15" customHeight="1"/>
    <row r="43443" ht="15" customHeight="1"/>
    <row r="43444" ht="15" customHeight="1"/>
    <row r="43445" ht="15" customHeight="1"/>
    <row r="43446" ht="15" customHeight="1"/>
    <row r="43447" ht="15" customHeight="1"/>
    <row r="43448" ht="15" customHeight="1"/>
    <row r="43449" ht="15" customHeight="1"/>
    <row r="43450" ht="15" customHeight="1"/>
    <row r="43451" ht="15" customHeight="1"/>
    <row r="43452" ht="15" customHeight="1"/>
    <row r="43453" ht="15" customHeight="1"/>
    <row r="43454" ht="15" customHeight="1"/>
    <row r="43455" ht="15" customHeight="1"/>
    <row r="43456" ht="15" customHeight="1"/>
    <row r="43457" ht="15" customHeight="1"/>
    <row r="43458" ht="15" customHeight="1"/>
    <row r="43459" ht="15" customHeight="1"/>
    <row r="43460" ht="15" customHeight="1"/>
    <row r="43461" ht="15" customHeight="1"/>
    <row r="43462" ht="15" customHeight="1"/>
    <row r="43463" ht="15" customHeight="1"/>
    <row r="43464" ht="15" customHeight="1"/>
    <row r="43465" ht="15" customHeight="1"/>
    <row r="43466" ht="15" customHeight="1"/>
    <row r="43467" ht="15" customHeight="1"/>
    <row r="43468" ht="15" customHeight="1"/>
    <row r="43469" ht="15" customHeight="1"/>
    <row r="43470" ht="15" customHeight="1"/>
    <row r="43471" ht="15" customHeight="1"/>
    <row r="43472" ht="15" customHeight="1"/>
    <row r="43473" ht="15" customHeight="1"/>
    <row r="43474" ht="15" customHeight="1"/>
    <row r="43475" ht="15" customHeight="1"/>
    <row r="43476" ht="15" customHeight="1"/>
    <row r="43477" ht="15" customHeight="1"/>
    <row r="43478" ht="15" customHeight="1"/>
    <row r="43479" ht="15" customHeight="1"/>
    <row r="43480" ht="15" customHeight="1"/>
    <row r="43481" ht="15" customHeight="1"/>
    <row r="43482" ht="15" customHeight="1"/>
    <row r="43483" ht="15" customHeight="1"/>
    <row r="43484" ht="15" customHeight="1"/>
    <row r="43485" ht="15" customHeight="1"/>
    <row r="43486" ht="15" customHeight="1"/>
    <row r="43487" ht="15" customHeight="1"/>
    <row r="43488" ht="15" customHeight="1"/>
    <row r="43489" ht="15" customHeight="1"/>
    <row r="43490" ht="15" customHeight="1"/>
    <row r="43491" ht="15" customHeight="1"/>
    <row r="43492" ht="15" customHeight="1"/>
    <row r="43493" ht="15" customHeight="1"/>
    <row r="43494" ht="15" customHeight="1"/>
    <row r="43495" ht="15" customHeight="1"/>
    <row r="43496" ht="15" customHeight="1"/>
    <row r="43497" ht="15" customHeight="1"/>
    <row r="43498" ht="15" customHeight="1"/>
    <row r="43499" ht="15" customHeight="1"/>
    <row r="43500" ht="15" customHeight="1"/>
    <row r="43501" ht="15" customHeight="1"/>
    <row r="43502" ht="15" customHeight="1"/>
    <row r="43503" ht="15" customHeight="1"/>
    <row r="43504" ht="15" customHeight="1"/>
    <row r="43505" ht="15" customHeight="1"/>
    <row r="43506" ht="15" customHeight="1"/>
    <row r="43507" ht="15" customHeight="1"/>
    <row r="43508" ht="15" customHeight="1"/>
    <row r="43509" ht="15" customHeight="1"/>
    <row r="43510" ht="15" customHeight="1"/>
    <row r="43511" ht="15" customHeight="1"/>
    <row r="43512" ht="15" customHeight="1"/>
    <row r="43513" ht="15" customHeight="1"/>
    <row r="43514" ht="15" customHeight="1"/>
    <row r="43515" ht="15" customHeight="1"/>
    <row r="43516" ht="15" customHeight="1"/>
    <row r="43517" ht="15" customHeight="1"/>
    <row r="43518" ht="15" customHeight="1"/>
    <row r="43519" ht="15" customHeight="1"/>
    <row r="43520" ht="15" customHeight="1"/>
    <row r="43521" ht="15" customHeight="1"/>
    <row r="43522" ht="15" customHeight="1"/>
    <row r="43523" ht="15" customHeight="1"/>
    <row r="43524" ht="15" customHeight="1"/>
    <row r="43525" ht="15" customHeight="1"/>
    <row r="43526" ht="15" customHeight="1"/>
    <row r="43527" ht="15" customHeight="1"/>
    <row r="43528" ht="15" customHeight="1"/>
    <row r="43529" ht="15" customHeight="1"/>
    <row r="43530" ht="15" customHeight="1"/>
    <row r="43531" ht="15" customHeight="1"/>
    <row r="43532" ht="15" customHeight="1"/>
    <row r="43533" ht="15" customHeight="1"/>
    <row r="43534" ht="15" customHeight="1"/>
    <row r="43535" ht="15" customHeight="1"/>
    <row r="43536" ht="15" customHeight="1"/>
    <row r="43537" ht="15" customHeight="1"/>
    <row r="43538" ht="15" customHeight="1"/>
    <row r="43539" ht="15" customHeight="1"/>
    <row r="43540" ht="15" customHeight="1"/>
    <row r="43541" ht="15" customHeight="1"/>
    <row r="43542" ht="15" customHeight="1"/>
    <row r="43543" ht="15" customHeight="1"/>
    <row r="43544" ht="15" customHeight="1"/>
    <row r="43545" ht="15" customHeight="1"/>
    <row r="43546" ht="15" customHeight="1"/>
    <row r="43547" ht="15" customHeight="1"/>
    <row r="43548" ht="15" customHeight="1"/>
    <row r="43549" ht="15" customHeight="1"/>
    <row r="43550" ht="15" customHeight="1"/>
    <row r="43551" ht="15" customHeight="1"/>
    <row r="43552" ht="15" customHeight="1"/>
    <row r="43553" ht="15" customHeight="1"/>
    <row r="43554" ht="15" customHeight="1"/>
    <row r="43555" ht="15" customHeight="1"/>
    <row r="43556" ht="15" customHeight="1"/>
    <row r="43557" ht="15" customHeight="1"/>
    <row r="43558" ht="15" customHeight="1"/>
    <row r="43559" ht="15" customHeight="1"/>
    <row r="43560" ht="15" customHeight="1"/>
    <row r="43561" ht="15" customHeight="1"/>
    <row r="43562" ht="15" customHeight="1"/>
    <row r="43563" ht="15" customHeight="1"/>
    <row r="43564" ht="15" customHeight="1"/>
    <row r="43565" ht="15" customHeight="1"/>
    <row r="43566" ht="15" customHeight="1"/>
    <row r="43567" ht="15" customHeight="1"/>
    <row r="43568" ht="15" customHeight="1"/>
    <row r="43569" ht="15" customHeight="1"/>
    <row r="43570" ht="15" customHeight="1"/>
    <row r="43571" ht="15" customHeight="1"/>
    <row r="43572" ht="15" customHeight="1"/>
    <row r="43573" ht="15" customHeight="1"/>
    <row r="43574" ht="15" customHeight="1"/>
    <row r="43575" ht="15" customHeight="1"/>
    <row r="43576" ht="15" customHeight="1"/>
    <row r="43577" ht="15" customHeight="1"/>
    <row r="43578" ht="15" customHeight="1"/>
    <row r="43579" ht="15" customHeight="1"/>
    <row r="43580" ht="15" customHeight="1"/>
    <row r="43581" ht="15" customHeight="1"/>
    <row r="43582" ht="15" customHeight="1"/>
    <row r="43583" ht="15" customHeight="1"/>
    <row r="43584" ht="15" customHeight="1"/>
    <row r="43585" ht="15" customHeight="1"/>
    <row r="43586" ht="15" customHeight="1"/>
    <row r="43587" ht="15" customHeight="1"/>
    <row r="43588" ht="15" customHeight="1"/>
    <row r="43589" ht="15" customHeight="1"/>
    <row r="43590" ht="15" customHeight="1"/>
    <row r="43591" ht="15" customHeight="1"/>
    <row r="43592" ht="15" customHeight="1"/>
    <row r="43593" ht="15" customHeight="1"/>
    <row r="43594" ht="15" customHeight="1"/>
    <row r="43595" ht="15" customHeight="1"/>
    <row r="43596" ht="15" customHeight="1"/>
    <row r="43597" ht="15" customHeight="1"/>
    <row r="43598" ht="15" customHeight="1"/>
    <row r="43599" ht="15" customHeight="1"/>
    <row r="43600" ht="15" customHeight="1"/>
    <row r="43601" ht="15" customHeight="1"/>
    <row r="43602" ht="15" customHeight="1"/>
    <row r="43603" ht="15" customHeight="1"/>
    <row r="43604" ht="15" customHeight="1"/>
    <row r="43605" ht="15" customHeight="1"/>
    <row r="43606" ht="15" customHeight="1"/>
    <row r="43607" ht="15" customHeight="1"/>
    <row r="43608" ht="15" customHeight="1"/>
    <row r="43609" ht="15" customHeight="1"/>
    <row r="43610" ht="15" customHeight="1"/>
    <row r="43611" ht="15" customHeight="1"/>
    <row r="43612" ht="15" customHeight="1"/>
    <row r="43613" ht="15" customHeight="1"/>
    <row r="43614" ht="15" customHeight="1"/>
    <row r="43615" ht="15" customHeight="1"/>
    <row r="43616" ht="15" customHeight="1"/>
    <row r="43617" ht="15" customHeight="1"/>
    <row r="43618" ht="15" customHeight="1"/>
    <row r="43619" ht="15" customHeight="1"/>
    <row r="43620" ht="15" customHeight="1"/>
    <row r="43621" ht="15" customHeight="1"/>
    <row r="43622" ht="15" customHeight="1"/>
    <row r="43623" ht="15" customHeight="1"/>
    <row r="43624" ht="15" customHeight="1"/>
    <row r="43625" ht="15" customHeight="1"/>
    <row r="43626" ht="15" customHeight="1"/>
    <row r="43627" ht="15" customHeight="1"/>
    <row r="43628" ht="15" customHeight="1"/>
    <row r="43629" ht="15" customHeight="1"/>
    <row r="43630" ht="15" customHeight="1"/>
    <row r="43631" ht="15" customHeight="1"/>
    <row r="43632" ht="15" customHeight="1"/>
    <row r="43633" ht="15" customHeight="1"/>
    <row r="43634" ht="15" customHeight="1"/>
    <row r="43635" ht="15" customHeight="1"/>
    <row r="43636" ht="15" customHeight="1"/>
    <row r="43637" ht="15" customHeight="1"/>
    <row r="43638" ht="15" customHeight="1"/>
    <row r="43639" ht="15" customHeight="1"/>
    <row r="43640" ht="15" customHeight="1"/>
    <row r="43641" ht="15" customHeight="1"/>
    <row r="43642" ht="15" customHeight="1"/>
    <row r="43643" ht="15" customHeight="1"/>
    <row r="43644" ht="15" customHeight="1"/>
    <row r="43645" ht="15" customHeight="1"/>
    <row r="43646" ht="15" customHeight="1"/>
    <row r="43647" ht="15" customHeight="1"/>
    <row r="43648" ht="15" customHeight="1"/>
    <row r="43649" ht="15" customHeight="1"/>
    <row r="43650" ht="15" customHeight="1"/>
    <row r="43651" ht="15" customHeight="1"/>
    <row r="43652" ht="15" customHeight="1"/>
    <row r="43653" ht="15" customHeight="1"/>
    <row r="43654" ht="15" customHeight="1"/>
    <row r="43655" ht="15" customHeight="1"/>
    <row r="43656" ht="15" customHeight="1"/>
    <row r="43657" ht="15" customHeight="1"/>
    <row r="43658" ht="15" customHeight="1"/>
    <row r="43659" ht="15" customHeight="1"/>
    <row r="43660" ht="15" customHeight="1"/>
    <row r="43661" ht="15" customHeight="1"/>
    <row r="43662" ht="15" customHeight="1"/>
    <row r="43663" ht="15" customHeight="1"/>
    <row r="43664" ht="15" customHeight="1"/>
    <row r="43665" ht="15" customHeight="1"/>
    <row r="43666" ht="15" customHeight="1"/>
    <row r="43667" ht="15" customHeight="1"/>
    <row r="43668" ht="15" customHeight="1"/>
    <row r="43669" ht="15" customHeight="1"/>
    <row r="43670" ht="15" customHeight="1"/>
    <row r="43671" ht="15" customHeight="1"/>
    <row r="43672" ht="15" customHeight="1"/>
    <row r="43673" ht="15" customHeight="1"/>
    <row r="43674" ht="15" customHeight="1"/>
    <row r="43675" ht="15" customHeight="1"/>
    <row r="43676" ht="15" customHeight="1"/>
    <row r="43677" ht="15" customHeight="1"/>
    <row r="43678" ht="15" customHeight="1"/>
    <row r="43679" ht="15" customHeight="1"/>
    <row r="43680" ht="15" customHeight="1"/>
    <row r="43681" ht="15" customHeight="1"/>
    <row r="43682" ht="15" customHeight="1"/>
    <row r="43683" ht="15" customHeight="1"/>
    <row r="43684" ht="15" customHeight="1"/>
    <row r="43685" ht="15" customHeight="1"/>
    <row r="43686" ht="15" customHeight="1"/>
    <row r="43687" ht="15" customHeight="1"/>
    <row r="43688" ht="15" customHeight="1"/>
    <row r="43689" ht="15" customHeight="1"/>
    <row r="43690" ht="15" customHeight="1"/>
    <row r="43691" ht="15" customHeight="1"/>
    <row r="43692" ht="15" customHeight="1"/>
    <row r="43693" ht="15" customHeight="1"/>
    <row r="43694" ht="15" customHeight="1"/>
    <row r="43695" ht="15" customHeight="1"/>
    <row r="43696" ht="15" customHeight="1"/>
    <row r="43697" ht="15" customHeight="1"/>
    <row r="43698" ht="15" customHeight="1"/>
    <row r="43699" ht="15" customHeight="1"/>
    <row r="43700" ht="15" customHeight="1"/>
    <row r="43701" ht="15" customHeight="1"/>
    <row r="43702" ht="15" customHeight="1"/>
    <row r="43703" ht="15" customHeight="1"/>
    <row r="43704" ht="15" customHeight="1"/>
    <row r="43705" ht="15" customHeight="1"/>
    <row r="43706" ht="15" customHeight="1"/>
    <row r="43707" ht="15" customHeight="1"/>
    <row r="43708" ht="15" customHeight="1"/>
    <row r="43709" ht="15" customHeight="1"/>
    <row r="43710" ht="15" customHeight="1"/>
    <row r="43711" ht="15" customHeight="1"/>
    <row r="43712" ht="15" customHeight="1"/>
    <row r="43713" ht="15" customHeight="1"/>
    <row r="43714" ht="15" customHeight="1"/>
    <row r="43715" ht="15" customHeight="1"/>
    <row r="43716" ht="15" customHeight="1"/>
    <row r="43717" ht="15" customHeight="1"/>
    <row r="43718" ht="15" customHeight="1"/>
    <row r="43719" ht="15" customHeight="1"/>
    <row r="43720" ht="15" customHeight="1"/>
    <row r="43721" ht="15" customHeight="1"/>
    <row r="43722" ht="15" customHeight="1"/>
    <row r="43723" ht="15" customHeight="1"/>
    <row r="43724" ht="15" customHeight="1"/>
    <row r="43725" ht="15" customHeight="1"/>
    <row r="43726" ht="15" customHeight="1"/>
    <row r="43727" ht="15" customHeight="1"/>
    <row r="43728" ht="15" customHeight="1"/>
    <row r="43729" ht="15" customHeight="1"/>
    <row r="43730" ht="15" customHeight="1"/>
    <row r="43731" ht="15" customHeight="1"/>
    <row r="43732" ht="15" customHeight="1"/>
    <row r="43733" ht="15" customHeight="1"/>
    <row r="43734" ht="15" customHeight="1"/>
    <row r="43735" ht="15" customHeight="1"/>
    <row r="43736" ht="15" customHeight="1"/>
    <row r="43737" ht="15" customHeight="1"/>
    <row r="43738" ht="15" customHeight="1"/>
    <row r="43739" ht="15" customHeight="1"/>
    <row r="43740" ht="15" customHeight="1"/>
    <row r="43741" ht="15" customHeight="1"/>
    <row r="43742" ht="15" customHeight="1"/>
    <row r="43743" ht="15" customHeight="1"/>
    <row r="43744" ht="15" customHeight="1"/>
    <row r="43745" ht="15" customHeight="1"/>
    <row r="43746" ht="15" customHeight="1"/>
    <row r="43747" ht="15" customHeight="1"/>
    <row r="43748" ht="15" customHeight="1"/>
    <row r="43749" ht="15" customHeight="1"/>
    <row r="43750" ht="15" customHeight="1"/>
    <row r="43751" ht="15" customHeight="1"/>
    <row r="43752" ht="15" customHeight="1"/>
    <row r="43753" ht="15" customHeight="1"/>
    <row r="43754" ht="15" customHeight="1"/>
    <row r="43755" ht="15" customHeight="1"/>
    <row r="43756" ht="15" customHeight="1"/>
    <row r="43757" ht="15" customHeight="1"/>
    <row r="43758" ht="15" customHeight="1"/>
    <row r="43759" ht="15" customHeight="1"/>
    <row r="43760" ht="15" customHeight="1"/>
    <row r="43761" ht="15" customHeight="1"/>
    <row r="43762" ht="15" customHeight="1"/>
    <row r="43763" ht="15" customHeight="1"/>
    <row r="43764" ht="15" customHeight="1"/>
    <row r="43765" ht="15" customHeight="1"/>
    <row r="43766" ht="15" customHeight="1"/>
    <row r="43767" ht="15" customHeight="1"/>
    <row r="43768" ht="15" customHeight="1"/>
    <row r="43769" ht="15" customHeight="1"/>
    <row r="43770" ht="15" customHeight="1"/>
    <row r="43771" ht="15" customHeight="1"/>
    <row r="43772" ht="15" customHeight="1"/>
    <row r="43773" ht="15" customHeight="1"/>
    <row r="43774" ht="15" customHeight="1"/>
    <row r="43775" ht="15" customHeight="1"/>
    <row r="43776" ht="15" customHeight="1"/>
    <row r="43777" ht="15" customHeight="1"/>
    <row r="43778" ht="15" customHeight="1"/>
    <row r="43779" ht="15" customHeight="1"/>
    <row r="43780" ht="15" customHeight="1"/>
    <row r="43781" ht="15" customHeight="1"/>
    <row r="43782" ht="15" customHeight="1"/>
    <row r="43783" ht="15" customHeight="1"/>
    <row r="43784" ht="15" customHeight="1"/>
    <row r="43785" ht="15" customHeight="1"/>
    <row r="43786" ht="15" customHeight="1"/>
    <row r="43787" ht="15" customHeight="1"/>
    <row r="43788" ht="15" customHeight="1"/>
    <row r="43789" ht="15" customHeight="1"/>
    <row r="43790" ht="15" customHeight="1"/>
    <row r="43791" ht="15" customHeight="1"/>
    <row r="43792" ht="15" customHeight="1"/>
    <row r="43793" ht="15" customHeight="1"/>
    <row r="43794" ht="15" customHeight="1"/>
    <row r="43795" ht="15" customHeight="1"/>
    <row r="43796" ht="15" customHeight="1"/>
    <row r="43797" ht="15" customHeight="1"/>
    <row r="43798" ht="15" customHeight="1"/>
    <row r="43799" ht="15" customHeight="1"/>
    <row r="43800" ht="15" customHeight="1"/>
    <row r="43801" ht="15" customHeight="1"/>
    <row r="43802" ht="15" customHeight="1"/>
    <row r="43803" ht="15" customHeight="1"/>
    <row r="43804" ht="15" customHeight="1"/>
    <row r="43805" ht="15" customHeight="1"/>
    <row r="43806" ht="15" customHeight="1"/>
    <row r="43807" ht="15" customHeight="1"/>
    <row r="43808" ht="15" customHeight="1"/>
    <row r="43809" ht="15" customHeight="1"/>
    <row r="43810" ht="15" customHeight="1"/>
    <row r="43811" ht="15" customHeight="1"/>
    <row r="43812" ht="15" customHeight="1"/>
    <row r="43813" ht="15" customHeight="1"/>
    <row r="43814" ht="15" customHeight="1"/>
    <row r="43815" ht="15" customHeight="1"/>
    <row r="43816" ht="15" customHeight="1"/>
    <row r="43817" ht="15" customHeight="1"/>
    <row r="43818" ht="15" customHeight="1"/>
    <row r="43819" ht="15" customHeight="1"/>
    <row r="43820" ht="15" customHeight="1"/>
    <row r="43821" ht="15" customHeight="1"/>
    <row r="43822" ht="15" customHeight="1"/>
    <row r="43823" ht="15" customHeight="1"/>
    <row r="43824" ht="15" customHeight="1"/>
    <row r="43825" ht="15" customHeight="1"/>
    <row r="43826" ht="15" customHeight="1"/>
    <row r="43827" ht="15" customHeight="1"/>
    <row r="43828" ht="15" customHeight="1"/>
    <row r="43829" ht="15" customHeight="1"/>
    <row r="43830" ht="15" customHeight="1"/>
    <row r="43831" ht="15" customHeight="1"/>
    <row r="43832" ht="15" customHeight="1"/>
    <row r="43833" ht="15" customHeight="1"/>
    <row r="43834" ht="15" customHeight="1"/>
    <row r="43835" ht="15" customHeight="1"/>
    <row r="43836" ht="15" customHeight="1"/>
    <row r="43837" ht="15" customHeight="1"/>
    <row r="43838" ht="15" customHeight="1"/>
    <row r="43839" ht="15" customHeight="1"/>
    <row r="43840" ht="15" customHeight="1"/>
    <row r="43841" ht="15" customHeight="1"/>
    <row r="43842" ht="15" customHeight="1"/>
    <row r="43843" ht="15" customHeight="1"/>
    <row r="43844" ht="15" customHeight="1"/>
    <row r="43845" ht="15" customHeight="1"/>
    <row r="43846" ht="15" customHeight="1"/>
    <row r="43847" ht="15" customHeight="1"/>
    <row r="43848" ht="15" customHeight="1"/>
    <row r="43849" ht="15" customHeight="1"/>
    <row r="43850" ht="15" customHeight="1"/>
    <row r="43851" ht="15" customHeight="1"/>
    <row r="43852" ht="15" customHeight="1"/>
    <row r="43853" ht="15" customHeight="1"/>
    <row r="43854" ht="15" customHeight="1"/>
    <row r="43855" ht="15" customHeight="1"/>
    <row r="43856" ht="15" customHeight="1"/>
    <row r="43857" ht="15" customHeight="1"/>
    <row r="43858" ht="15" customHeight="1"/>
    <row r="43859" ht="15" customHeight="1"/>
    <row r="43860" ht="15" customHeight="1"/>
    <row r="43861" ht="15" customHeight="1"/>
    <row r="43862" ht="15" customHeight="1"/>
    <row r="43863" ht="15" customHeight="1"/>
    <row r="43864" ht="15" customHeight="1"/>
    <row r="43865" ht="15" customHeight="1"/>
    <row r="43866" ht="15" customHeight="1"/>
    <row r="43867" ht="15" customHeight="1"/>
    <row r="43868" ht="15" customHeight="1"/>
    <row r="43869" ht="15" customHeight="1"/>
    <row r="43870" ht="15" customHeight="1"/>
    <row r="43871" ht="15" customHeight="1"/>
    <row r="43872" ht="15" customHeight="1"/>
    <row r="43873" ht="15" customHeight="1"/>
    <row r="43874" ht="15" customHeight="1"/>
    <row r="43875" ht="15" customHeight="1"/>
    <row r="43876" ht="15" customHeight="1"/>
    <row r="43877" ht="15" customHeight="1"/>
    <row r="43878" ht="15" customHeight="1"/>
    <row r="43879" ht="15" customHeight="1"/>
    <row r="43880" ht="15" customHeight="1"/>
    <row r="43881" ht="15" customHeight="1"/>
    <row r="43882" ht="15" customHeight="1"/>
    <row r="43883" ht="15" customHeight="1"/>
    <row r="43884" ht="15" customHeight="1"/>
    <row r="43885" ht="15" customHeight="1"/>
    <row r="43886" ht="15" customHeight="1"/>
    <row r="43887" ht="15" customHeight="1"/>
    <row r="43888" ht="15" customHeight="1"/>
    <row r="43889" ht="15" customHeight="1"/>
    <row r="43890" ht="15" customHeight="1"/>
    <row r="43891" ht="15" customHeight="1"/>
    <row r="43892" ht="15" customHeight="1"/>
    <row r="43893" ht="15" customHeight="1"/>
    <row r="43894" ht="15" customHeight="1"/>
    <row r="43895" ht="15" customHeight="1"/>
    <row r="43896" ht="15" customHeight="1"/>
    <row r="43897" ht="15" customHeight="1"/>
    <row r="43898" ht="15" customHeight="1"/>
    <row r="43899" ht="15" customHeight="1"/>
    <row r="43900" ht="15" customHeight="1"/>
    <row r="43901" ht="15" customHeight="1"/>
    <row r="43902" ht="15" customHeight="1"/>
    <row r="43903" ht="15" customHeight="1"/>
    <row r="43904" ht="15" customHeight="1"/>
    <row r="43905" ht="15" customHeight="1"/>
    <row r="43906" ht="15" customHeight="1"/>
    <row r="43907" ht="15" customHeight="1"/>
    <row r="43908" ht="15" customHeight="1"/>
    <row r="43909" ht="15" customHeight="1"/>
    <row r="43910" ht="15" customHeight="1"/>
    <row r="43911" ht="15" customHeight="1"/>
    <row r="43912" ht="15" customHeight="1"/>
    <row r="43913" ht="15" customHeight="1"/>
    <row r="43914" ht="15" customHeight="1"/>
    <row r="43915" ht="15" customHeight="1"/>
    <row r="43916" ht="15" customHeight="1"/>
    <row r="43917" ht="15" customHeight="1"/>
    <row r="43918" ht="15" customHeight="1"/>
    <row r="43919" ht="15" customHeight="1"/>
    <row r="43920" ht="15" customHeight="1"/>
    <row r="43921" ht="15" customHeight="1"/>
    <row r="43922" ht="15" customHeight="1"/>
    <row r="43923" ht="15" customHeight="1"/>
    <row r="43924" ht="15" customHeight="1"/>
    <row r="43925" ht="15" customHeight="1"/>
    <row r="43926" ht="15" customHeight="1"/>
    <row r="43927" ht="15" customHeight="1"/>
    <row r="43928" ht="15" customHeight="1"/>
    <row r="43929" ht="15" customHeight="1"/>
    <row r="43930" ht="15" customHeight="1"/>
    <row r="43931" ht="15" customHeight="1"/>
    <row r="43932" ht="15" customHeight="1"/>
    <row r="43933" ht="15" customHeight="1"/>
    <row r="43934" ht="15" customHeight="1"/>
    <row r="43935" ht="15" customHeight="1"/>
    <row r="43936" ht="15" customHeight="1"/>
    <row r="43937" ht="15" customHeight="1"/>
    <row r="43938" ht="15" customHeight="1"/>
    <row r="43939" ht="15" customHeight="1"/>
    <row r="43940" ht="15" customHeight="1"/>
    <row r="43941" ht="15" customHeight="1"/>
    <row r="43942" ht="15" customHeight="1"/>
    <row r="43943" ht="15" customHeight="1"/>
    <row r="43944" ht="15" customHeight="1"/>
    <row r="43945" ht="15" customHeight="1"/>
    <row r="43946" ht="15" customHeight="1"/>
    <row r="43947" ht="15" customHeight="1"/>
    <row r="43948" ht="15" customHeight="1"/>
    <row r="43949" ht="15" customHeight="1"/>
    <row r="43950" ht="15" customHeight="1"/>
    <row r="43951" ht="15" customHeight="1"/>
    <row r="43952" ht="15" customHeight="1"/>
    <row r="43953" ht="15" customHeight="1"/>
    <row r="43954" ht="15" customHeight="1"/>
    <row r="43955" ht="15" customHeight="1"/>
    <row r="43956" ht="15" customHeight="1"/>
    <row r="43957" ht="15" customHeight="1"/>
    <row r="43958" ht="15" customHeight="1"/>
    <row r="43959" ht="15" customHeight="1"/>
    <row r="43960" ht="15" customHeight="1"/>
    <row r="43961" ht="15" customHeight="1"/>
    <row r="43962" ht="15" customHeight="1"/>
    <row r="43963" ht="15" customHeight="1"/>
    <row r="43964" ht="15" customHeight="1"/>
    <row r="43965" ht="15" customHeight="1"/>
    <row r="43966" ht="15" customHeight="1"/>
    <row r="43967" ht="15" customHeight="1"/>
    <row r="43968" ht="15" customHeight="1"/>
    <row r="43969" ht="15" customHeight="1"/>
    <row r="43970" ht="15" customHeight="1"/>
    <row r="43971" ht="15" customHeight="1"/>
    <row r="43972" ht="15" customHeight="1"/>
    <row r="43973" ht="15" customHeight="1"/>
    <row r="43974" ht="15" customHeight="1"/>
    <row r="43975" ht="15" customHeight="1"/>
    <row r="43976" ht="15" customHeight="1"/>
    <row r="43977" ht="15" customHeight="1"/>
    <row r="43978" ht="15" customHeight="1"/>
    <row r="43979" ht="15" customHeight="1"/>
    <row r="43980" ht="15" customHeight="1"/>
    <row r="43981" ht="15" customHeight="1"/>
    <row r="43982" ht="15" customHeight="1"/>
    <row r="43983" ht="15" customHeight="1"/>
    <row r="43984" ht="15" customHeight="1"/>
    <row r="43985" ht="15" customHeight="1"/>
    <row r="43986" ht="15" customHeight="1"/>
    <row r="43987" ht="15" customHeight="1"/>
    <row r="43988" ht="15" customHeight="1"/>
    <row r="43989" ht="15" customHeight="1"/>
    <row r="43990" ht="15" customHeight="1"/>
    <row r="43991" ht="15" customHeight="1"/>
    <row r="43992" ht="15" customHeight="1"/>
    <row r="43993" ht="15" customHeight="1"/>
    <row r="43994" ht="15" customHeight="1"/>
    <row r="43995" ht="15" customHeight="1"/>
    <row r="43996" ht="15" customHeight="1"/>
    <row r="43997" ht="15" customHeight="1"/>
    <row r="43998" ht="15" customHeight="1"/>
    <row r="43999" ht="15" customHeight="1"/>
    <row r="44000" ht="15" customHeight="1"/>
    <row r="44001" ht="15" customHeight="1"/>
    <row r="44002" ht="15" customHeight="1"/>
    <row r="44003" ht="15" customHeight="1"/>
    <row r="44004" ht="15" customHeight="1"/>
    <row r="44005" ht="15" customHeight="1"/>
    <row r="44006" ht="15" customHeight="1"/>
    <row r="44007" ht="15" customHeight="1"/>
    <row r="44008" ht="15" customHeight="1"/>
    <row r="44009" ht="15" customHeight="1"/>
    <row r="44010" ht="15" customHeight="1"/>
    <row r="44011" ht="15" customHeight="1"/>
    <row r="44012" ht="15" customHeight="1"/>
    <row r="44013" ht="15" customHeight="1"/>
    <row r="44014" ht="15" customHeight="1"/>
    <row r="44015" ht="15" customHeight="1"/>
    <row r="44016" ht="15" customHeight="1"/>
    <row r="44017" ht="15" customHeight="1"/>
    <row r="44018" ht="15" customHeight="1"/>
    <row r="44019" ht="15" customHeight="1"/>
    <row r="44020" ht="15" customHeight="1"/>
    <row r="44021" ht="15" customHeight="1"/>
    <row r="44022" ht="15" customHeight="1"/>
    <row r="44023" ht="15" customHeight="1"/>
    <row r="44024" ht="15" customHeight="1"/>
    <row r="44025" ht="15" customHeight="1"/>
    <row r="44026" ht="15" customHeight="1"/>
    <row r="44027" ht="15" customHeight="1"/>
    <row r="44028" ht="15" customHeight="1"/>
    <row r="44029" ht="15" customHeight="1"/>
    <row r="44030" ht="15" customHeight="1"/>
    <row r="44031" ht="15" customHeight="1"/>
    <row r="44032" ht="15" customHeight="1"/>
    <row r="44033" ht="15" customHeight="1"/>
    <row r="44034" ht="15" customHeight="1"/>
    <row r="44035" ht="15" customHeight="1"/>
    <row r="44036" ht="15" customHeight="1"/>
    <row r="44037" ht="15" customHeight="1"/>
    <row r="44038" ht="15" customHeight="1"/>
    <row r="44039" ht="15" customHeight="1"/>
    <row r="44040" ht="15" customHeight="1"/>
    <row r="44041" ht="15" customHeight="1"/>
    <row r="44042" ht="15" customHeight="1"/>
    <row r="44043" ht="15" customHeight="1"/>
    <row r="44044" ht="15" customHeight="1"/>
    <row r="44045" ht="15" customHeight="1"/>
    <row r="44046" ht="15" customHeight="1"/>
    <row r="44047" ht="15" customHeight="1"/>
    <row r="44048" ht="15" customHeight="1"/>
    <row r="44049" ht="15" customHeight="1"/>
    <row r="44050" ht="15" customHeight="1"/>
    <row r="44051" ht="15" customHeight="1"/>
    <row r="44052" ht="15" customHeight="1"/>
    <row r="44053" ht="15" customHeight="1"/>
    <row r="44054" ht="15" customHeight="1"/>
    <row r="44055" ht="15" customHeight="1"/>
    <row r="44056" ht="15" customHeight="1"/>
    <row r="44057" ht="15" customHeight="1"/>
    <row r="44058" ht="15" customHeight="1"/>
    <row r="44059" ht="15" customHeight="1"/>
    <row r="44060" ht="15" customHeight="1"/>
    <row r="44061" ht="15" customHeight="1"/>
    <row r="44062" ht="15" customHeight="1"/>
    <row r="44063" ht="15" customHeight="1"/>
    <row r="44064" ht="15" customHeight="1"/>
    <row r="44065" ht="15" customHeight="1"/>
    <row r="44066" ht="15" customHeight="1"/>
    <row r="44067" ht="15" customHeight="1"/>
    <row r="44068" ht="15" customHeight="1"/>
    <row r="44069" ht="15" customHeight="1"/>
    <row r="44070" ht="15" customHeight="1"/>
    <row r="44071" ht="15" customHeight="1"/>
    <row r="44072" ht="15" customHeight="1"/>
    <row r="44073" ht="15" customHeight="1"/>
    <row r="44074" ht="15" customHeight="1"/>
    <row r="44075" ht="15" customHeight="1"/>
    <row r="44076" ht="15" customHeight="1"/>
    <row r="44077" ht="15" customHeight="1"/>
    <row r="44078" ht="15" customHeight="1"/>
    <row r="44079" ht="15" customHeight="1"/>
    <row r="44080" ht="15" customHeight="1"/>
    <row r="44081" ht="15" customHeight="1"/>
    <row r="44082" ht="15" customHeight="1"/>
    <row r="44083" ht="15" customHeight="1"/>
    <row r="44084" ht="15" customHeight="1"/>
    <row r="44085" ht="15" customHeight="1"/>
    <row r="44086" ht="15" customHeight="1"/>
    <row r="44087" ht="15" customHeight="1"/>
    <row r="44088" ht="15" customHeight="1"/>
    <row r="44089" ht="15" customHeight="1"/>
    <row r="44090" ht="15" customHeight="1"/>
    <row r="44091" ht="15" customHeight="1"/>
    <row r="44092" ht="15" customHeight="1"/>
    <row r="44093" ht="15" customHeight="1"/>
    <row r="44094" ht="15" customHeight="1"/>
    <row r="44095" ht="15" customHeight="1"/>
    <row r="44096" ht="15" customHeight="1"/>
    <row r="44097" ht="15" customHeight="1"/>
    <row r="44098" ht="15" customHeight="1"/>
    <row r="44099" ht="15" customHeight="1"/>
    <row r="44100" ht="15" customHeight="1"/>
    <row r="44101" ht="15" customHeight="1"/>
    <row r="44102" ht="15" customHeight="1"/>
    <row r="44103" ht="15" customHeight="1"/>
    <row r="44104" ht="15" customHeight="1"/>
    <row r="44105" ht="15" customHeight="1"/>
    <row r="44106" ht="15" customHeight="1"/>
    <row r="44107" ht="15" customHeight="1"/>
    <row r="44108" ht="15" customHeight="1"/>
    <row r="44109" ht="15" customHeight="1"/>
    <row r="44110" ht="15" customHeight="1"/>
    <row r="44111" ht="15" customHeight="1"/>
    <row r="44112" ht="15" customHeight="1"/>
    <row r="44113" ht="15" customHeight="1"/>
    <row r="44114" ht="15" customHeight="1"/>
    <row r="44115" ht="15" customHeight="1"/>
    <row r="44116" ht="15" customHeight="1"/>
    <row r="44117" ht="15" customHeight="1"/>
    <row r="44118" ht="15" customHeight="1"/>
    <row r="44119" ht="15" customHeight="1"/>
    <row r="44120" ht="15" customHeight="1"/>
    <row r="44121" ht="15" customHeight="1"/>
    <row r="44122" ht="15" customHeight="1"/>
    <row r="44123" ht="15" customHeight="1"/>
    <row r="44124" ht="15" customHeight="1"/>
    <row r="44125" ht="15" customHeight="1"/>
    <row r="44126" ht="15" customHeight="1"/>
    <row r="44127" ht="15" customHeight="1"/>
    <row r="44128" ht="15" customHeight="1"/>
    <row r="44129" ht="15" customHeight="1"/>
    <row r="44130" ht="15" customHeight="1"/>
    <row r="44131" ht="15" customHeight="1"/>
    <row r="44132" ht="15" customHeight="1"/>
    <row r="44133" ht="15" customHeight="1"/>
    <row r="44134" ht="15" customHeight="1"/>
    <row r="44135" ht="15" customHeight="1"/>
    <row r="44136" ht="15" customHeight="1"/>
    <row r="44137" ht="15" customHeight="1"/>
    <row r="44138" ht="15" customHeight="1"/>
    <row r="44139" ht="15" customHeight="1"/>
    <row r="44140" ht="15" customHeight="1"/>
    <row r="44141" ht="15" customHeight="1"/>
    <row r="44142" ht="15" customHeight="1"/>
    <row r="44143" ht="15" customHeight="1"/>
    <row r="44144" ht="15" customHeight="1"/>
    <row r="44145" ht="15" customHeight="1"/>
    <row r="44146" ht="15" customHeight="1"/>
    <row r="44147" ht="15" customHeight="1"/>
    <row r="44148" ht="15" customHeight="1"/>
    <row r="44149" ht="15" customHeight="1"/>
    <row r="44150" ht="15" customHeight="1"/>
    <row r="44151" ht="15" customHeight="1"/>
    <row r="44152" ht="15" customHeight="1"/>
    <row r="44153" ht="15" customHeight="1"/>
    <row r="44154" ht="15" customHeight="1"/>
    <row r="44155" ht="15" customHeight="1"/>
    <row r="44156" ht="15" customHeight="1"/>
    <row r="44157" ht="15" customHeight="1"/>
    <row r="44158" ht="15" customHeight="1"/>
    <row r="44159" ht="15" customHeight="1"/>
    <row r="44160" ht="15" customHeight="1"/>
    <row r="44161" ht="15" customHeight="1"/>
    <row r="44162" ht="15" customHeight="1"/>
    <row r="44163" ht="15" customHeight="1"/>
    <row r="44164" ht="15" customHeight="1"/>
    <row r="44165" ht="15" customHeight="1"/>
    <row r="44166" ht="15" customHeight="1"/>
    <row r="44167" ht="15" customHeight="1"/>
    <row r="44168" ht="15" customHeight="1"/>
    <row r="44169" ht="15" customHeight="1"/>
    <row r="44170" ht="15" customHeight="1"/>
    <row r="44171" ht="15" customHeight="1"/>
    <row r="44172" ht="15" customHeight="1"/>
    <row r="44173" ht="15" customHeight="1"/>
    <row r="44174" ht="15" customHeight="1"/>
    <row r="44175" ht="15" customHeight="1"/>
    <row r="44176" ht="15" customHeight="1"/>
    <row r="44177" ht="15" customHeight="1"/>
    <row r="44178" ht="15" customHeight="1"/>
    <row r="44179" ht="15" customHeight="1"/>
    <row r="44180" ht="15" customHeight="1"/>
    <row r="44181" ht="15" customHeight="1"/>
    <row r="44182" ht="15" customHeight="1"/>
    <row r="44183" ht="15" customHeight="1"/>
    <row r="44184" ht="15" customHeight="1"/>
    <row r="44185" ht="15" customHeight="1"/>
    <row r="44186" ht="15" customHeight="1"/>
    <row r="44187" ht="15" customHeight="1"/>
    <row r="44188" ht="15" customHeight="1"/>
    <row r="44189" ht="15" customHeight="1"/>
    <row r="44190" ht="15" customHeight="1"/>
    <row r="44191" ht="15" customHeight="1"/>
    <row r="44192" ht="15" customHeight="1"/>
    <row r="44193" ht="15" customHeight="1"/>
    <row r="44194" ht="15" customHeight="1"/>
    <row r="44195" ht="15" customHeight="1"/>
    <row r="44196" ht="15" customHeight="1"/>
    <row r="44197" ht="15" customHeight="1"/>
    <row r="44198" ht="15" customHeight="1"/>
    <row r="44199" ht="15" customHeight="1"/>
    <row r="44200" ht="15" customHeight="1"/>
    <row r="44201" ht="15" customHeight="1"/>
    <row r="44202" ht="15" customHeight="1"/>
    <row r="44203" ht="15" customHeight="1"/>
    <row r="44204" ht="15" customHeight="1"/>
    <row r="44205" ht="15" customHeight="1"/>
    <row r="44206" ht="15" customHeight="1"/>
    <row r="44207" ht="15" customHeight="1"/>
    <row r="44208" ht="15" customHeight="1"/>
    <row r="44209" ht="15" customHeight="1"/>
    <row r="44210" ht="15" customHeight="1"/>
    <row r="44211" ht="15" customHeight="1"/>
    <row r="44212" ht="15" customHeight="1"/>
    <row r="44213" ht="15" customHeight="1"/>
    <row r="44214" ht="15" customHeight="1"/>
    <row r="44215" ht="15" customHeight="1"/>
    <row r="44216" ht="15" customHeight="1"/>
    <row r="44217" ht="15" customHeight="1"/>
    <row r="44218" ht="15" customHeight="1"/>
    <row r="44219" ht="15" customHeight="1"/>
    <row r="44220" ht="15" customHeight="1"/>
    <row r="44221" ht="15" customHeight="1"/>
    <row r="44222" ht="15" customHeight="1"/>
    <row r="44223" ht="15" customHeight="1"/>
    <row r="44224" ht="15" customHeight="1"/>
    <row r="44225" ht="15" customHeight="1"/>
    <row r="44226" ht="15" customHeight="1"/>
    <row r="44227" ht="15" customHeight="1"/>
    <row r="44228" ht="15" customHeight="1"/>
    <row r="44229" ht="15" customHeight="1"/>
    <row r="44230" ht="15" customHeight="1"/>
    <row r="44231" ht="15" customHeight="1"/>
    <row r="44232" ht="15" customHeight="1"/>
    <row r="44233" ht="15" customHeight="1"/>
    <row r="44234" ht="15" customHeight="1"/>
    <row r="44235" ht="15" customHeight="1"/>
    <row r="44236" ht="15" customHeight="1"/>
    <row r="44237" ht="15" customHeight="1"/>
    <row r="44238" ht="15" customHeight="1"/>
    <row r="44239" ht="15" customHeight="1"/>
    <row r="44240" ht="15" customHeight="1"/>
    <row r="44241" ht="15" customHeight="1"/>
    <row r="44242" ht="15" customHeight="1"/>
    <row r="44243" ht="15" customHeight="1"/>
    <row r="44244" ht="15" customHeight="1"/>
    <row r="44245" ht="15" customHeight="1"/>
    <row r="44246" ht="15" customHeight="1"/>
    <row r="44247" ht="15" customHeight="1"/>
    <row r="44248" ht="15" customHeight="1"/>
    <row r="44249" ht="15" customHeight="1"/>
    <row r="44250" ht="15" customHeight="1"/>
    <row r="44251" ht="15" customHeight="1"/>
    <row r="44252" ht="15" customHeight="1"/>
    <row r="44253" ht="15" customHeight="1"/>
    <row r="44254" ht="15" customHeight="1"/>
    <row r="44255" ht="15" customHeight="1"/>
    <row r="44256" ht="15" customHeight="1"/>
    <row r="44257" ht="15" customHeight="1"/>
    <row r="44258" ht="15" customHeight="1"/>
    <row r="44259" ht="15" customHeight="1"/>
    <row r="44260" ht="15" customHeight="1"/>
    <row r="44261" ht="15" customHeight="1"/>
    <row r="44262" ht="15" customHeight="1"/>
    <row r="44263" ht="15" customHeight="1"/>
    <row r="44264" ht="15" customHeight="1"/>
    <row r="44265" ht="15" customHeight="1"/>
    <row r="44266" ht="15" customHeight="1"/>
    <row r="44267" ht="15" customHeight="1"/>
    <row r="44268" ht="15" customHeight="1"/>
    <row r="44269" ht="15" customHeight="1"/>
    <row r="44270" ht="15" customHeight="1"/>
    <row r="44271" ht="15" customHeight="1"/>
    <row r="44272" ht="15" customHeight="1"/>
    <row r="44273" ht="15" customHeight="1"/>
    <row r="44274" ht="15" customHeight="1"/>
    <row r="44275" ht="15" customHeight="1"/>
    <row r="44276" ht="15" customHeight="1"/>
    <row r="44277" ht="15" customHeight="1"/>
    <row r="44278" ht="15" customHeight="1"/>
    <row r="44279" ht="15" customHeight="1"/>
    <row r="44280" ht="15" customHeight="1"/>
    <row r="44281" ht="15" customHeight="1"/>
    <row r="44282" ht="15" customHeight="1"/>
    <row r="44283" ht="15" customHeight="1"/>
    <row r="44284" ht="15" customHeight="1"/>
    <row r="44285" ht="15" customHeight="1"/>
    <row r="44286" ht="15" customHeight="1"/>
    <row r="44287" ht="15" customHeight="1"/>
    <row r="44288" ht="15" customHeight="1"/>
    <row r="44289" ht="15" customHeight="1"/>
    <row r="44290" ht="15" customHeight="1"/>
    <row r="44291" ht="15" customHeight="1"/>
    <row r="44292" ht="15" customHeight="1"/>
    <row r="44293" ht="15" customHeight="1"/>
    <row r="44294" ht="15" customHeight="1"/>
    <row r="44295" ht="15" customHeight="1"/>
    <row r="44296" ht="15" customHeight="1"/>
    <row r="44297" ht="15" customHeight="1"/>
    <row r="44298" ht="15" customHeight="1"/>
    <row r="44299" ht="15" customHeight="1"/>
    <row r="44300" ht="15" customHeight="1"/>
    <row r="44301" ht="15" customHeight="1"/>
    <row r="44302" ht="15" customHeight="1"/>
    <row r="44303" ht="15" customHeight="1"/>
    <row r="44304" ht="15" customHeight="1"/>
    <row r="44305" ht="15" customHeight="1"/>
    <row r="44306" ht="15" customHeight="1"/>
    <row r="44307" ht="15" customHeight="1"/>
    <row r="44308" ht="15" customHeight="1"/>
    <row r="44309" ht="15" customHeight="1"/>
    <row r="44310" ht="15" customHeight="1"/>
    <row r="44311" ht="15" customHeight="1"/>
    <row r="44312" ht="15" customHeight="1"/>
    <row r="44313" ht="15" customHeight="1"/>
    <row r="44314" ht="15" customHeight="1"/>
    <row r="44315" ht="15" customHeight="1"/>
    <row r="44316" ht="15" customHeight="1"/>
    <row r="44317" ht="15" customHeight="1"/>
    <row r="44318" ht="15" customHeight="1"/>
    <row r="44319" ht="15" customHeight="1"/>
    <row r="44320" ht="15" customHeight="1"/>
    <row r="44321" ht="15" customHeight="1"/>
    <row r="44322" ht="15" customHeight="1"/>
    <row r="44323" ht="15" customHeight="1"/>
    <row r="44324" ht="15" customHeight="1"/>
    <row r="44325" ht="15" customHeight="1"/>
    <row r="44326" ht="15" customHeight="1"/>
    <row r="44327" ht="15" customHeight="1"/>
    <row r="44328" ht="15" customHeight="1"/>
    <row r="44329" ht="15" customHeight="1"/>
    <row r="44330" ht="15" customHeight="1"/>
    <row r="44331" ht="15" customHeight="1"/>
    <row r="44332" ht="15" customHeight="1"/>
    <row r="44333" ht="15" customHeight="1"/>
    <row r="44334" ht="15" customHeight="1"/>
    <row r="44335" ht="15" customHeight="1"/>
    <row r="44336" ht="15" customHeight="1"/>
    <row r="44337" ht="15" customHeight="1"/>
    <row r="44338" ht="15" customHeight="1"/>
    <row r="44339" ht="15" customHeight="1"/>
    <row r="44340" ht="15" customHeight="1"/>
    <row r="44341" ht="15" customHeight="1"/>
    <row r="44342" ht="15" customHeight="1"/>
    <row r="44343" ht="15" customHeight="1"/>
    <row r="44344" ht="15" customHeight="1"/>
    <row r="44345" ht="15" customHeight="1"/>
    <row r="44346" ht="15" customHeight="1"/>
    <row r="44347" ht="15" customHeight="1"/>
    <row r="44348" ht="15" customHeight="1"/>
    <row r="44349" ht="15" customHeight="1"/>
    <row r="44350" ht="15" customHeight="1"/>
    <row r="44351" ht="15" customHeight="1"/>
    <row r="44352" ht="15" customHeight="1"/>
    <row r="44353" ht="15" customHeight="1"/>
    <row r="44354" ht="15" customHeight="1"/>
    <row r="44355" ht="15" customHeight="1"/>
    <row r="44356" ht="15" customHeight="1"/>
    <row r="44357" ht="15" customHeight="1"/>
    <row r="44358" ht="15" customHeight="1"/>
    <row r="44359" ht="15" customHeight="1"/>
    <row r="44360" ht="15" customHeight="1"/>
    <row r="44361" ht="15" customHeight="1"/>
    <row r="44362" ht="15" customHeight="1"/>
    <row r="44363" ht="15" customHeight="1"/>
    <row r="44364" ht="15" customHeight="1"/>
    <row r="44365" ht="15" customHeight="1"/>
    <row r="44366" ht="15" customHeight="1"/>
    <row r="44367" ht="15" customHeight="1"/>
    <row r="44368" ht="15" customHeight="1"/>
    <row r="44369" ht="15" customHeight="1"/>
    <row r="44370" ht="15" customHeight="1"/>
    <row r="44371" ht="15" customHeight="1"/>
    <row r="44372" ht="15" customHeight="1"/>
    <row r="44373" ht="15" customHeight="1"/>
    <row r="44374" ht="15" customHeight="1"/>
    <row r="44375" ht="15" customHeight="1"/>
    <row r="44376" ht="15" customHeight="1"/>
    <row r="44377" ht="15" customHeight="1"/>
    <row r="44378" ht="15" customHeight="1"/>
    <row r="44379" ht="15" customHeight="1"/>
    <row r="44380" ht="15" customHeight="1"/>
    <row r="44381" ht="15" customHeight="1"/>
    <row r="44382" ht="15" customHeight="1"/>
    <row r="44383" ht="15" customHeight="1"/>
    <row r="44384" ht="15" customHeight="1"/>
    <row r="44385" ht="15" customHeight="1"/>
    <row r="44386" ht="15" customHeight="1"/>
    <row r="44387" ht="15" customHeight="1"/>
    <row r="44388" ht="15" customHeight="1"/>
    <row r="44389" ht="15" customHeight="1"/>
    <row r="44390" ht="15" customHeight="1"/>
    <row r="44391" ht="15" customHeight="1"/>
    <row r="44392" ht="15" customHeight="1"/>
    <row r="44393" ht="15" customHeight="1"/>
    <row r="44394" ht="15" customHeight="1"/>
    <row r="44395" ht="15" customHeight="1"/>
    <row r="44396" ht="15" customHeight="1"/>
    <row r="44397" ht="15" customHeight="1"/>
    <row r="44398" ht="15" customHeight="1"/>
    <row r="44399" ht="15" customHeight="1"/>
    <row r="44400" ht="15" customHeight="1"/>
    <row r="44401" ht="15" customHeight="1"/>
    <row r="44402" ht="15" customHeight="1"/>
    <row r="44403" ht="15" customHeight="1"/>
    <row r="44404" ht="15" customHeight="1"/>
    <row r="44405" ht="15" customHeight="1"/>
    <row r="44406" ht="15" customHeight="1"/>
    <row r="44407" ht="15" customHeight="1"/>
    <row r="44408" ht="15" customHeight="1"/>
    <row r="44409" ht="15" customHeight="1"/>
    <row r="44410" ht="15" customHeight="1"/>
    <row r="44411" ht="15" customHeight="1"/>
    <row r="44412" ht="15" customHeight="1"/>
    <row r="44413" ht="15" customHeight="1"/>
    <row r="44414" ht="15" customHeight="1"/>
    <row r="44415" ht="15" customHeight="1"/>
    <row r="44416" ht="15" customHeight="1"/>
    <row r="44417" ht="15" customHeight="1"/>
    <row r="44418" ht="15" customHeight="1"/>
    <row r="44419" ht="15" customHeight="1"/>
    <row r="44420" ht="15" customHeight="1"/>
    <row r="44421" ht="15" customHeight="1"/>
    <row r="44422" ht="15" customHeight="1"/>
    <row r="44423" ht="15" customHeight="1"/>
    <row r="44424" ht="15" customHeight="1"/>
    <row r="44425" ht="15" customHeight="1"/>
    <row r="44426" ht="15" customHeight="1"/>
    <row r="44427" ht="15" customHeight="1"/>
    <row r="44428" ht="15" customHeight="1"/>
    <row r="44429" ht="15" customHeight="1"/>
    <row r="44430" ht="15" customHeight="1"/>
    <row r="44431" ht="15" customHeight="1"/>
    <row r="44432" ht="15" customHeight="1"/>
    <row r="44433" ht="15" customHeight="1"/>
    <row r="44434" ht="15" customHeight="1"/>
    <row r="44435" ht="15" customHeight="1"/>
    <row r="44436" ht="15" customHeight="1"/>
    <row r="44437" ht="15" customHeight="1"/>
    <row r="44438" ht="15" customHeight="1"/>
    <row r="44439" ht="15" customHeight="1"/>
    <row r="44440" ht="15" customHeight="1"/>
    <row r="44441" ht="15" customHeight="1"/>
    <row r="44442" ht="15" customHeight="1"/>
    <row r="44443" ht="15" customHeight="1"/>
    <row r="44444" ht="15" customHeight="1"/>
    <row r="44445" ht="15" customHeight="1"/>
    <row r="44446" ht="15" customHeight="1"/>
    <row r="44447" ht="15" customHeight="1"/>
    <row r="44448" ht="15" customHeight="1"/>
    <row r="44449" ht="15" customHeight="1"/>
    <row r="44450" ht="15" customHeight="1"/>
    <row r="44451" ht="15" customHeight="1"/>
    <row r="44452" ht="15" customHeight="1"/>
    <row r="44453" ht="15" customHeight="1"/>
    <row r="44454" ht="15" customHeight="1"/>
    <row r="44455" ht="15" customHeight="1"/>
    <row r="44456" ht="15" customHeight="1"/>
    <row r="44457" ht="15" customHeight="1"/>
    <row r="44458" ht="15" customHeight="1"/>
    <row r="44459" ht="15" customHeight="1"/>
    <row r="44460" ht="15" customHeight="1"/>
    <row r="44461" ht="15" customHeight="1"/>
    <row r="44462" ht="15" customHeight="1"/>
    <row r="44463" ht="15" customHeight="1"/>
    <row r="44464" ht="15" customHeight="1"/>
    <row r="44465" ht="15" customHeight="1"/>
    <row r="44466" ht="15" customHeight="1"/>
    <row r="44467" ht="15" customHeight="1"/>
    <row r="44468" ht="15" customHeight="1"/>
    <row r="44469" ht="15" customHeight="1"/>
    <row r="44470" ht="15" customHeight="1"/>
    <row r="44471" ht="15" customHeight="1"/>
    <row r="44472" ht="15" customHeight="1"/>
    <row r="44473" ht="15" customHeight="1"/>
    <row r="44474" ht="15" customHeight="1"/>
    <row r="44475" ht="15" customHeight="1"/>
    <row r="44476" ht="15" customHeight="1"/>
    <row r="44477" ht="15" customHeight="1"/>
    <row r="44478" ht="15" customHeight="1"/>
    <row r="44479" ht="15" customHeight="1"/>
    <row r="44480" ht="15" customHeight="1"/>
    <row r="44481" ht="15" customHeight="1"/>
    <row r="44482" ht="15" customHeight="1"/>
    <row r="44483" ht="15" customHeight="1"/>
    <row r="44484" ht="15" customHeight="1"/>
    <row r="44485" ht="15" customHeight="1"/>
    <row r="44486" ht="15" customHeight="1"/>
    <row r="44487" ht="15" customHeight="1"/>
    <row r="44488" ht="15" customHeight="1"/>
    <row r="44489" ht="15" customHeight="1"/>
    <row r="44490" ht="15" customHeight="1"/>
    <row r="44491" ht="15" customHeight="1"/>
    <row r="44492" ht="15" customHeight="1"/>
    <row r="44493" ht="15" customHeight="1"/>
    <row r="44494" ht="15" customHeight="1"/>
    <row r="44495" ht="15" customHeight="1"/>
    <row r="44496" ht="15" customHeight="1"/>
    <row r="44497" ht="15" customHeight="1"/>
    <row r="44498" ht="15" customHeight="1"/>
    <row r="44499" ht="15" customHeight="1"/>
    <row r="44500" ht="15" customHeight="1"/>
    <row r="44501" ht="15" customHeight="1"/>
    <row r="44502" ht="15" customHeight="1"/>
    <row r="44503" ht="15" customHeight="1"/>
    <row r="44504" ht="15" customHeight="1"/>
    <row r="44505" ht="15" customHeight="1"/>
    <row r="44506" ht="15" customHeight="1"/>
    <row r="44507" ht="15" customHeight="1"/>
    <row r="44508" ht="15" customHeight="1"/>
    <row r="44509" ht="15" customHeight="1"/>
    <row r="44510" ht="15" customHeight="1"/>
    <row r="44511" ht="15" customHeight="1"/>
    <row r="44512" ht="15" customHeight="1"/>
    <row r="44513" ht="15" customHeight="1"/>
    <row r="44514" ht="15" customHeight="1"/>
    <row r="44515" ht="15" customHeight="1"/>
    <row r="44516" ht="15" customHeight="1"/>
    <row r="44517" ht="15" customHeight="1"/>
    <row r="44518" ht="15" customHeight="1"/>
    <row r="44519" ht="15" customHeight="1"/>
    <row r="44520" ht="15" customHeight="1"/>
    <row r="44521" ht="15" customHeight="1"/>
    <row r="44522" ht="15" customHeight="1"/>
    <row r="44523" ht="15" customHeight="1"/>
    <row r="44524" ht="15" customHeight="1"/>
    <row r="44525" ht="15" customHeight="1"/>
    <row r="44526" ht="15" customHeight="1"/>
    <row r="44527" ht="15" customHeight="1"/>
    <row r="44528" ht="15" customHeight="1"/>
    <row r="44529" ht="15" customHeight="1"/>
    <row r="44530" ht="15" customHeight="1"/>
    <row r="44531" ht="15" customHeight="1"/>
    <row r="44532" ht="15" customHeight="1"/>
    <row r="44533" ht="15" customHeight="1"/>
    <row r="44534" ht="15" customHeight="1"/>
    <row r="44535" ht="15" customHeight="1"/>
    <row r="44536" ht="15" customHeight="1"/>
    <row r="44537" ht="15" customHeight="1"/>
    <row r="44538" ht="15" customHeight="1"/>
    <row r="44539" ht="15" customHeight="1"/>
    <row r="44540" ht="15" customHeight="1"/>
    <row r="44541" ht="15" customHeight="1"/>
    <row r="44542" ht="15" customHeight="1"/>
    <row r="44543" ht="15" customHeight="1"/>
    <row r="44544" ht="15" customHeight="1"/>
    <row r="44545" ht="15" customHeight="1"/>
    <row r="44546" ht="15" customHeight="1"/>
    <row r="44547" ht="15" customHeight="1"/>
    <row r="44548" ht="15" customHeight="1"/>
    <row r="44549" ht="15" customHeight="1"/>
    <row r="44550" ht="15" customHeight="1"/>
    <row r="44551" ht="15" customHeight="1"/>
    <row r="44552" ht="15" customHeight="1"/>
    <row r="44553" ht="15" customHeight="1"/>
    <row r="44554" ht="15" customHeight="1"/>
    <row r="44555" ht="15" customHeight="1"/>
    <row r="44556" ht="15" customHeight="1"/>
    <row r="44557" ht="15" customHeight="1"/>
    <row r="44558" ht="15" customHeight="1"/>
    <row r="44559" ht="15" customHeight="1"/>
    <row r="44560" ht="15" customHeight="1"/>
    <row r="44561" ht="15" customHeight="1"/>
    <row r="44562" ht="15" customHeight="1"/>
    <row r="44563" ht="15" customHeight="1"/>
    <row r="44564" ht="15" customHeight="1"/>
    <row r="44565" ht="15" customHeight="1"/>
    <row r="44566" ht="15" customHeight="1"/>
    <row r="44567" ht="15" customHeight="1"/>
    <row r="44568" ht="15" customHeight="1"/>
    <row r="44569" ht="15" customHeight="1"/>
    <row r="44570" ht="15" customHeight="1"/>
    <row r="44571" ht="15" customHeight="1"/>
    <row r="44572" ht="15" customHeight="1"/>
    <row r="44573" ht="15" customHeight="1"/>
    <row r="44574" ht="15" customHeight="1"/>
    <row r="44575" ht="15" customHeight="1"/>
    <row r="44576" ht="15" customHeight="1"/>
    <row r="44577" ht="15" customHeight="1"/>
    <row r="44578" ht="15" customHeight="1"/>
    <row r="44579" ht="15" customHeight="1"/>
    <row r="44580" ht="15" customHeight="1"/>
    <row r="44581" ht="15" customHeight="1"/>
    <row r="44582" ht="15" customHeight="1"/>
    <row r="44583" ht="15" customHeight="1"/>
    <row r="44584" ht="15" customHeight="1"/>
    <row r="44585" ht="15" customHeight="1"/>
    <row r="44586" ht="15" customHeight="1"/>
    <row r="44587" ht="15" customHeight="1"/>
    <row r="44588" ht="15" customHeight="1"/>
    <row r="44589" ht="15" customHeight="1"/>
    <row r="44590" ht="15" customHeight="1"/>
    <row r="44591" ht="15" customHeight="1"/>
    <row r="44592" ht="15" customHeight="1"/>
    <row r="44593" ht="15" customHeight="1"/>
    <row r="44594" ht="15" customHeight="1"/>
    <row r="44595" ht="15" customHeight="1"/>
    <row r="44596" ht="15" customHeight="1"/>
    <row r="44597" ht="15" customHeight="1"/>
    <row r="44598" ht="15" customHeight="1"/>
    <row r="44599" ht="15" customHeight="1"/>
    <row r="44600" ht="15" customHeight="1"/>
    <row r="44601" ht="15" customHeight="1"/>
    <row r="44602" ht="15" customHeight="1"/>
    <row r="44603" ht="15" customHeight="1"/>
    <row r="44604" ht="15" customHeight="1"/>
    <row r="44605" ht="15" customHeight="1"/>
    <row r="44606" ht="15" customHeight="1"/>
    <row r="44607" ht="15" customHeight="1"/>
    <row r="44608" ht="15" customHeight="1"/>
    <row r="44609" ht="15" customHeight="1"/>
    <row r="44610" ht="15" customHeight="1"/>
    <row r="44611" ht="15" customHeight="1"/>
    <row r="44612" ht="15" customHeight="1"/>
    <row r="44613" ht="15" customHeight="1"/>
    <row r="44614" ht="15" customHeight="1"/>
    <row r="44615" ht="15" customHeight="1"/>
    <row r="44616" ht="15" customHeight="1"/>
    <row r="44617" ht="15" customHeight="1"/>
    <row r="44618" ht="15" customHeight="1"/>
    <row r="44619" ht="15" customHeight="1"/>
    <row r="44620" ht="15" customHeight="1"/>
    <row r="44621" ht="15" customHeight="1"/>
    <row r="44622" ht="15" customHeight="1"/>
    <row r="44623" ht="15" customHeight="1"/>
    <row r="44624" ht="15" customHeight="1"/>
    <row r="44625" ht="15" customHeight="1"/>
    <row r="44626" ht="15" customHeight="1"/>
    <row r="44627" ht="15" customHeight="1"/>
    <row r="44628" ht="15" customHeight="1"/>
    <row r="44629" ht="15" customHeight="1"/>
    <row r="44630" ht="15" customHeight="1"/>
    <row r="44631" ht="15" customHeight="1"/>
    <row r="44632" ht="15" customHeight="1"/>
    <row r="44633" ht="15" customHeight="1"/>
    <row r="44634" ht="15" customHeight="1"/>
    <row r="44635" ht="15" customHeight="1"/>
    <row r="44636" ht="15" customHeight="1"/>
    <row r="44637" ht="15" customHeight="1"/>
    <row r="44638" ht="15" customHeight="1"/>
    <row r="44639" ht="15" customHeight="1"/>
    <row r="44640" ht="15" customHeight="1"/>
    <row r="44641" ht="15" customHeight="1"/>
    <row r="44642" ht="15" customHeight="1"/>
    <row r="44643" ht="15" customHeight="1"/>
    <row r="44644" ht="15" customHeight="1"/>
    <row r="44645" ht="15" customHeight="1"/>
    <row r="44646" ht="15" customHeight="1"/>
    <row r="44647" ht="15" customHeight="1"/>
    <row r="44648" ht="15" customHeight="1"/>
    <row r="44649" ht="15" customHeight="1"/>
    <row r="44650" ht="15" customHeight="1"/>
    <row r="44651" ht="15" customHeight="1"/>
    <row r="44652" ht="15" customHeight="1"/>
    <row r="44653" ht="15" customHeight="1"/>
    <row r="44654" ht="15" customHeight="1"/>
    <row r="44655" ht="15" customHeight="1"/>
    <row r="44656" ht="15" customHeight="1"/>
    <row r="44657" ht="15" customHeight="1"/>
    <row r="44658" ht="15" customHeight="1"/>
    <row r="44659" ht="15" customHeight="1"/>
    <row r="44660" ht="15" customHeight="1"/>
    <row r="44661" ht="15" customHeight="1"/>
    <row r="44662" ht="15" customHeight="1"/>
    <row r="44663" ht="15" customHeight="1"/>
    <row r="44664" ht="15" customHeight="1"/>
    <row r="44665" ht="15" customHeight="1"/>
    <row r="44666" ht="15" customHeight="1"/>
    <row r="44667" ht="15" customHeight="1"/>
    <row r="44668" ht="15" customHeight="1"/>
    <row r="44669" ht="15" customHeight="1"/>
    <row r="44670" ht="15" customHeight="1"/>
    <row r="44671" ht="15" customHeight="1"/>
    <row r="44672" ht="15" customHeight="1"/>
    <row r="44673" ht="15" customHeight="1"/>
    <row r="44674" ht="15" customHeight="1"/>
    <row r="44675" ht="15" customHeight="1"/>
    <row r="44676" ht="15" customHeight="1"/>
    <row r="44677" ht="15" customHeight="1"/>
    <row r="44678" ht="15" customHeight="1"/>
    <row r="44679" ht="15" customHeight="1"/>
    <row r="44680" ht="15" customHeight="1"/>
    <row r="44681" ht="15" customHeight="1"/>
    <row r="44682" ht="15" customHeight="1"/>
    <row r="44683" ht="15" customHeight="1"/>
    <row r="44684" ht="15" customHeight="1"/>
    <row r="44685" ht="15" customHeight="1"/>
    <row r="44686" ht="15" customHeight="1"/>
    <row r="44687" ht="15" customHeight="1"/>
    <row r="44688" ht="15" customHeight="1"/>
    <row r="44689" ht="15" customHeight="1"/>
    <row r="44690" ht="15" customHeight="1"/>
    <row r="44691" ht="15" customHeight="1"/>
    <row r="44692" ht="15" customHeight="1"/>
    <row r="44693" ht="15" customHeight="1"/>
    <row r="44694" ht="15" customHeight="1"/>
    <row r="44695" ht="15" customHeight="1"/>
    <row r="44696" ht="15" customHeight="1"/>
    <row r="44697" ht="15" customHeight="1"/>
    <row r="44698" ht="15" customHeight="1"/>
    <row r="44699" ht="15" customHeight="1"/>
    <row r="44700" ht="15" customHeight="1"/>
    <row r="44701" ht="15" customHeight="1"/>
    <row r="44702" ht="15" customHeight="1"/>
    <row r="44703" ht="15" customHeight="1"/>
    <row r="44704" ht="15" customHeight="1"/>
    <row r="44705" ht="15" customHeight="1"/>
    <row r="44706" ht="15" customHeight="1"/>
    <row r="44707" ht="15" customHeight="1"/>
    <row r="44708" ht="15" customHeight="1"/>
    <row r="44709" ht="15" customHeight="1"/>
    <row r="44710" ht="15" customHeight="1"/>
    <row r="44711" ht="15" customHeight="1"/>
    <row r="44712" ht="15" customHeight="1"/>
    <row r="44713" ht="15" customHeight="1"/>
    <row r="44714" ht="15" customHeight="1"/>
    <row r="44715" ht="15" customHeight="1"/>
    <row r="44716" ht="15" customHeight="1"/>
    <row r="44717" ht="15" customHeight="1"/>
    <row r="44718" ht="15" customHeight="1"/>
    <row r="44719" ht="15" customHeight="1"/>
    <row r="44720" ht="15" customHeight="1"/>
    <row r="44721" ht="15" customHeight="1"/>
    <row r="44722" ht="15" customHeight="1"/>
    <row r="44723" ht="15" customHeight="1"/>
    <row r="44724" ht="15" customHeight="1"/>
    <row r="44725" ht="15" customHeight="1"/>
    <row r="44726" ht="15" customHeight="1"/>
    <row r="44727" ht="15" customHeight="1"/>
    <row r="44728" ht="15" customHeight="1"/>
    <row r="44729" ht="15" customHeight="1"/>
    <row r="44730" ht="15" customHeight="1"/>
    <row r="44731" ht="15" customHeight="1"/>
    <row r="44732" ht="15" customHeight="1"/>
    <row r="44733" ht="15" customHeight="1"/>
    <row r="44734" ht="15" customHeight="1"/>
    <row r="44735" ht="15" customHeight="1"/>
    <row r="44736" ht="15" customHeight="1"/>
    <row r="44737" ht="15" customHeight="1"/>
    <row r="44738" ht="15" customHeight="1"/>
    <row r="44739" ht="15" customHeight="1"/>
    <row r="44740" ht="15" customHeight="1"/>
    <row r="44741" ht="15" customHeight="1"/>
    <row r="44742" ht="15" customHeight="1"/>
    <row r="44743" ht="15" customHeight="1"/>
    <row r="44744" ht="15" customHeight="1"/>
    <row r="44745" ht="15" customHeight="1"/>
    <row r="44746" ht="15" customHeight="1"/>
    <row r="44747" ht="15" customHeight="1"/>
    <row r="44748" ht="15" customHeight="1"/>
    <row r="44749" ht="15" customHeight="1"/>
    <row r="44750" ht="15" customHeight="1"/>
    <row r="44751" ht="15" customHeight="1"/>
    <row r="44752" ht="15" customHeight="1"/>
    <row r="44753" ht="15" customHeight="1"/>
    <row r="44754" ht="15" customHeight="1"/>
    <row r="44755" ht="15" customHeight="1"/>
    <row r="44756" ht="15" customHeight="1"/>
    <row r="44757" ht="15" customHeight="1"/>
    <row r="44758" ht="15" customHeight="1"/>
    <row r="44759" ht="15" customHeight="1"/>
    <row r="44760" ht="15" customHeight="1"/>
    <row r="44761" ht="15" customHeight="1"/>
    <row r="44762" ht="15" customHeight="1"/>
    <row r="44763" ht="15" customHeight="1"/>
    <row r="44764" ht="15" customHeight="1"/>
    <row r="44765" ht="15" customHeight="1"/>
    <row r="44766" ht="15" customHeight="1"/>
    <row r="44767" ht="15" customHeight="1"/>
    <row r="44768" ht="15" customHeight="1"/>
    <row r="44769" ht="15" customHeight="1"/>
    <row r="44770" ht="15" customHeight="1"/>
    <row r="44771" ht="15" customHeight="1"/>
    <row r="44772" ht="15" customHeight="1"/>
    <row r="44773" ht="15" customHeight="1"/>
    <row r="44774" ht="15" customHeight="1"/>
    <row r="44775" ht="15" customHeight="1"/>
    <row r="44776" ht="15" customHeight="1"/>
    <row r="44777" ht="15" customHeight="1"/>
    <row r="44778" ht="15" customHeight="1"/>
    <row r="44779" ht="15" customHeight="1"/>
    <row r="44780" ht="15" customHeight="1"/>
    <row r="44781" ht="15" customHeight="1"/>
    <row r="44782" ht="15" customHeight="1"/>
    <row r="44783" ht="15" customHeight="1"/>
    <row r="44784" ht="15" customHeight="1"/>
    <row r="44785" ht="15" customHeight="1"/>
    <row r="44786" ht="15" customHeight="1"/>
    <row r="44787" ht="15" customHeight="1"/>
    <row r="44788" ht="15" customHeight="1"/>
    <row r="44789" ht="15" customHeight="1"/>
    <row r="44790" ht="15" customHeight="1"/>
    <row r="44791" ht="15" customHeight="1"/>
    <row r="44792" ht="15" customHeight="1"/>
    <row r="44793" ht="15" customHeight="1"/>
    <row r="44794" ht="15" customHeight="1"/>
    <row r="44795" ht="15" customHeight="1"/>
    <row r="44796" ht="15" customHeight="1"/>
    <row r="44797" ht="15" customHeight="1"/>
    <row r="44798" ht="15" customHeight="1"/>
    <row r="44799" ht="15" customHeight="1"/>
    <row r="44800" ht="15" customHeight="1"/>
    <row r="44801" ht="15" customHeight="1"/>
    <row r="44802" ht="15" customHeight="1"/>
    <row r="44803" ht="15" customHeight="1"/>
    <row r="44804" ht="15" customHeight="1"/>
    <row r="44805" ht="15" customHeight="1"/>
    <row r="44806" ht="15" customHeight="1"/>
    <row r="44807" ht="15" customHeight="1"/>
    <row r="44808" ht="15" customHeight="1"/>
    <row r="44809" ht="15" customHeight="1"/>
    <row r="44810" ht="15" customHeight="1"/>
    <row r="44811" ht="15" customHeight="1"/>
    <row r="44812" ht="15" customHeight="1"/>
    <row r="44813" ht="15" customHeight="1"/>
    <row r="44814" ht="15" customHeight="1"/>
    <row r="44815" ht="15" customHeight="1"/>
    <row r="44816" ht="15" customHeight="1"/>
    <row r="44817" ht="15" customHeight="1"/>
    <row r="44818" ht="15" customHeight="1"/>
    <row r="44819" ht="15" customHeight="1"/>
    <row r="44820" ht="15" customHeight="1"/>
    <row r="44821" ht="15" customHeight="1"/>
    <row r="44822" ht="15" customHeight="1"/>
    <row r="44823" ht="15" customHeight="1"/>
    <row r="44824" ht="15" customHeight="1"/>
    <row r="44825" ht="15" customHeight="1"/>
    <row r="44826" ht="15" customHeight="1"/>
    <row r="44827" ht="15" customHeight="1"/>
    <row r="44828" ht="15" customHeight="1"/>
    <row r="44829" ht="15" customHeight="1"/>
    <row r="44830" ht="15" customHeight="1"/>
    <row r="44831" ht="15" customHeight="1"/>
    <row r="44832" ht="15" customHeight="1"/>
    <row r="44833" ht="15" customHeight="1"/>
    <row r="44834" ht="15" customHeight="1"/>
    <row r="44835" ht="15" customHeight="1"/>
    <row r="44836" ht="15" customHeight="1"/>
    <row r="44837" ht="15" customHeight="1"/>
    <row r="44838" ht="15" customHeight="1"/>
    <row r="44839" ht="15" customHeight="1"/>
    <row r="44840" ht="15" customHeight="1"/>
    <row r="44841" ht="15" customHeight="1"/>
    <row r="44842" ht="15" customHeight="1"/>
    <row r="44843" ht="15" customHeight="1"/>
    <row r="44844" ht="15" customHeight="1"/>
    <row r="44845" ht="15" customHeight="1"/>
    <row r="44846" ht="15" customHeight="1"/>
    <row r="44847" ht="15" customHeight="1"/>
    <row r="44848" ht="15" customHeight="1"/>
    <row r="44849" ht="15" customHeight="1"/>
    <row r="44850" ht="15" customHeight="1"/>
    <row r="44851" ht="15" customHeight="1"/>
    <row r="44852" ht="15" customHeight="1"/>
    <row r="44853" ht="15" customHeight="1"/>
    <row r="44854" ht="15" customHeight="1"/>
    <row r="44855" ht="15" customHeight="1"/>
    <row r="44856" ht="15" customHeight="1"/>
    <row r="44857" ht="15" customHeight="1"/>
    <row r="44858" ht="15" customHeight="1"/>
    <row r="44859" ht="15" customHeight="1"/>
    <row r="44860" ht="15" customHeight="1"/>
    <row r="44861" ht="15" customHeight="1"/>
    <row r="44862" ht="15" customHeight="1"/>
    <row r="44863" ht="15" customHeight="1"/>
    <row r="44864" ht="15" customHeight="1"/>
    <row r="44865" ht="15" customHeight="1"/>
    <row r="44866" ht="15" customHeight="1"/>
    <row r="44867" ht="15" customHeight="1"/>
    <row r="44868" ht="15" customHeight="1"/>
    <row r="44869" ht="15" customHeight="1"/>
    <row r="44870" ht="15" customHeight="1"/>
    <row r="44871" ht="15" customHeight="1"/>
    <row r="44872" ht="15" customHeight="1"/>
    <row r="44873" ht="15" customHeight="1"/>
    <row r="44874" ht="15" customHeight="1"/>
    <row r="44875" ht="15" customHeight="1"/>
    <row r="44876" ht="15" customHeight="1"/>
    <row r="44877" ht="15" customHeight="1"/>
    <row r="44878" ht="15" customHeight="1"/>
    <row r="44879" ht="15" customHeight="1"/>
    <row r="44880" ht="15" customHeight="1"/>
    <row r="44881" ht="15" customHeight="1"/>
    <row r="44882" ht="15" customHeight="1"/>
    <row r="44883" ht="15" customHeight="1"/>
    <row r="44884" ht="15" customHeight="1"/>
    <row r="44885" ht="15" customHeight="1"/>
    <row r="44886" ht="15" customHeight="1"/>
    <row r="44887" ht="15" customHeight="1"/>
    <row r="44888" ht="15" customHeight="1"/>
    <row r="44889" ht="15" customHeight="1"/>
    <row r="44890" ht="15" customHeight="1"/>
    <row r="44891" ht="15" customHeight="1"/>
    <row r="44892" ht="15" customHeight="1"/>
    <row r="44893" ht="15" customHeight="1"/>
    <row r="44894" ht="15" customHeight="1"/>
    <row r="44895" ht="15" customHeight="1"/>
    <row r="44896" ht="15" customHeight="1"/>
    <row r="44897" ht="15" customHeight="1"/>
    <row r="44898" ht="15" customHeight="1"/>
    <row r="44899" ht="15" customHeight="1"/>
    <row r="44900" ht="15" customHeight="1"/>
    <row r="44901" ht="15" customHeight="1"/>
    <row r="44902" ht="15" customHeight="1"/>
    <row r="44903" ht="15" customHeight="1"/>
    <row r="44904" ht="15" customHeight="1"/>
    <row r="44905" ht="15" customHeight="1"/>
    <row r="44906" ht="15" customHeight="1"/>
    <row r="44907" ht="15" customHeight="1"/>
    <row r="44908" ht="15" customHeight="1"/>
    <row r="44909" ht="15" customHeight="1"/>
    <row r="44910" ht="15" customHeight="1"/>
    <row r="44911" ht="15" customHeight="1"/>
    <row r="44912" ht="15" customHeight="1"/>
    <row r="44913" ht="15" customHeight="1"/>
    <row r="44914" ht="15" customHeight="1"/>
    <row r="44915" ht="15" customHeight="1"/>
    <row r="44916" ht="15" customHeight="1"/>
    <row r="44917" ht="15" customHeight="1"/>
    <row r="44918" ht="15" customHeight="1"/>
    <row r="44919" ht="15" customHeight="1"/>
    <row r="44920" ht="15" customHeight="1"/>
    <row r="44921" ht="15" customHeight="1"/>
    <row r="44922" ht="15" customHeight="1"/>
    <row r="44923" ht="15" customHeight="1"/>
    <row r="44924" ht="15" customHeight="1"/>
    <row r="44925" ht="15" customHeight="1"/>
    <row r="44926" ht="15" customHeight="1"/>
    <row r="44927" ht="15" customHeight="1"/>
    <row r="44928" ht="15" customHeight="1"/>
    <row r="44929" ht="15" customHeight="1"/>
    <row r="44930" ht="15" customHeight="1"/>
    <row r="44931" ht="15" customHeight="1"/>
    <row r="44932" ht="15" customHeight="1"/>
    <row r="44933" ht="15" customHeight="1"/>
    <row r="44934" ht="15" customHeight="1"/>
    <row r="44935" ht="15" customHeight="1"/>
    <row r="44936" ht="15" customHeight="1"/>
    <row r="44937" ht="15" customHeight="1"/>
    <row r="44938" ht="15" customHeight="1"/>
    <row r="44939" ht="15" customHeight="1"/>
    <row r="44940" ht="15" customHeight="1"/>
    <row r="44941" ht="15" customHeight="1"/>
    <row r="44942" ht="15" customHeight="1"/>
    <row r="44943" ht="15" customHeight="1"/>
    <row r="44944" ht="15" customHeight="1"/>
    <row r="44945" ht="15" customHeight="1"/>
    <row r="44946" ht="15" customHeight="1"/>
    <row r="44947" ht="15" customHeight="1"/>
    <row r="44948" ht="15" customHeight="1"/>
    <row r="44949" ht="15" customHeight="1"/>
    <row r="44950" ht="15" customHeight="1"/>
    <row r="44951" ht="15" customHeight="1"/>
    <row r="44952" ht="15" customHeight="1"/>
    <row r="44953" ht="15" customHeight="1"/>
    <row r="44954" ht="15" customHeight="1"/>
    <row r="44955" ht="15" customHeight="1"/>
    <row r="44956" ht="15" customHeight="1"/>
    <row r="44957" ht="15" customHeight="1"/>
    <row r="44958" ht="15" customHeight="1"/>
    <row r="44959" ht="15" customHeight="1"/>
    <row r="44960" ht="15" customHeight="1"/>
    <row r="44961" ht="15" customHeight="1"/>
    <row r="44962" ht="15" customHeight="1"/>
    <row r="44963" ht="15" customHeight="1"/>
    <row r="44964" ht="15" customHeight="1"/>
    <row r="44965" ht="15" customHeight="1"/>
    <row r="44966" ht="15" customHeight="1"/>
    <row r="44967" ht="15" customHeight="1"/>
    <row r="44968" ht="15" customHeight="1"/>
    <row r="44969" ht="15" customHeight="1"/>
    <row r="44970" ht="15" customHeight="1"/>
    <row r="44971" ht="15" customHeight="1"/>
    <row r="44972" ht="15" customHeight="1"/>
    <row r="44973" ht="15" customHeight="1"/>
    <row r="44974" ht="15" customHeight="1"/>
    <row r="44975" ht="15" customHeight="1"/>
    <row r="44976" ht="15" customHeight="1"/>
    <row r="44977" ht="15" customHeight="1"/>
    <row r="44978" ht="15" customHeight="1"/>
    <row r="44979" ht="15" customHeight="1"/>
    <row r="44980" ht="15" customHeight="1"/>
    <row r="44981" ht="15" customHeight="1"/>
    <row r="44982" ht="15" customHeight="1"/>
    <row r="44983" ht="15" customHeight="1"/>
    <row r="44984" ht="15" customHeight="1"/>
    <row r="44985" ht="15" customHeight="1"/>
    <row r="44986" ht="15" customHeight="1"/>
    <row r="44987" ht="15" customHeight="1"/>
    <row r="44988" ht="15" customHeight="1"/>
    <row r="44989" ht="15" customHeight="1"/>
    <row r="44990" ht="15" customHeight="1"/>
    <row r="44991" ht="15" customHeight="1"/>
    <row r="44992" ht="15" customHeight="1"/>
    <row r="44993" ht="15" customHeight="1"/>
    <row r="44994" ht="15" customHeight="1"/>
    <row r="44995" ht="15" customHeight="1"/>
    <row r="44996" ht="15" customHeight="1"/>
    <row r="44997" ht="15" customHeight="1"/>
    <row r="44998" ht="15" customHeight="1"/>
    <row r="44999" ht="15" customHeight="1"/>
    <row r="45000" ht="15" customHeight="1"/>
    <row r="45001" ht="15" customHeight="1"/>
    <row r="45002" ht="15" customHeight="1"/>
    <row r="45003" ht="15" customHeight="1"/>
    <row r="45004" ht="15" customHeight="1"/>
    <row r="45005" ht="15" customHeight="1"/>
    <row r="45006" ht="15" customHeight="1"/>
    <row r="45007" ht="15" customHeight="1"/>
    <row r="45008" ht="15" customHeight="1"/>
    <row r="45009" ht="15" customHeight="1"/>
    <row r="45010" ht="15" customHeight="1"/>
    <row r="45011" ht="15" customHeight="1"/>
    <row r="45012" ht="15" customHeight="1"/>
    <row r="45013" ht="15" customHeight="1"/>
    <row r="45014" ht="15" customHeight="1"/>
    <row r="45015" ht="15" customHeight="1"/>
    <row r="45016" ht="15" customHeight="1"/>
    <row r="45017" ht="15" customHeight="1"/>
    <row r="45018" ht="15" customHeight="1"/>
    <row r="45019" ht="15" customHeight="1"/>
    <row r="45020" ht="15" customHeight="1"/>
    <row r="45021" ht="15" customHeight="1"/>
    <row r="45022" ht="15" customHeight="1"/>
    <row r="45023" ht="15" customHeight="1"/>
    <row r="45024" ht="15" customHeight="1"/>
    <row r="45025" ht="15" customHeight="1"/>
    <row r="45026" ht="15" customHeight="1"/>
    <row r="45027" ht="15" customHeight="1"/>
    <row r="45028" ht="15" customHeight="1"/>
    <row r="45029" ht="15" customHeight="1"/>
    <row r="45030" ht="15" customHeight="1"/>
    <row r="45031" ht="15" customHeight="1"/>
    <row r="45032" ht="15" customHeight="1"/>
    <row r="45033" ht="15" customHeight="1"/>
    <row r="45034" ht="15" customHeight="1"/>
    <row r="45035" ht="15" customHeight="1"/>
    <row r="45036" ht="15" customHeight="1"/>
    <row r="45037" ht="15" customHeight="1"/>
    <row r="45038" ht="15" customHeight="1"/>
    <row r="45039" ht="15" customHeight="1"/>
    <row r="45040" ht="15" customHeight="1"/>
    <row r="45041" ht="15" customHeight="1"/>
    <row r="45042" ht="15" customHeight="1"/>
    <row r="45043" ht="15" customHeight="1"/>
    <row r="45044" ht="15" customHeight="1"/>
    <row r="45045" ht="15" customHeight="1"/>
    <row r="45046" ht="15" customHeight="1"/>
    <row r="45047" ht="15" customHeight="1"/>
    <row r="45048" ht="15" customHeight="1"/>
    <row r="45049" ht="15" customHeight="1"/>
    <row r="45050" ht="15" customHeight="1"/>
    <row r="45051" ht="15" customHeight="1"/>
    <row r="45052" ht="15" customHeight="1"/>
    <row r="45053" ht="15" customHeight="1"/>
    <row r="45054" ht="15" customHeight="1"/>
    <row r="45055" ht="15" customHeight="1"/>
    <row r="45056" ht="15" customHeight="1"/>
    <row r="45057" ht="15" customHeight="1"/>
    <row r="45058" ht="15" customHeight="1"/>
    <row r="45059" ht="15" customHeight="1"/>
    <row r="45060" ht="15" customHeight="1"/>
    <row r="45061" ht="15" customHeight="1"/>
    <row r="45062" ht="15" customHeight="1"/>
    <row r="45063" ht="15" customHeight="1"/>
    <row r="45064" ht="15" customHeight="1"/>
    <row r="45065" ht="15" customHeight="1"/>
    <row r="45066" ht="15" customHeight="1"/>
    <row r="45067" ht="15" customHeight="1"/>
    <row r="45068" ht="15" customHeight="1"/>
    <row r="45069" ht="15" customHeight="1"/>
    <row r="45070" ht="15" customHeight="1"/>
    <row r="45071" ht="15" customHeight="1"/>
    <row r="45072" ht="15" customHeight="1"/>
    <row r="45073" ht="15" customHeight="1"/>
    <row r="45074" ht="15" customHeight="1"/>
    <row r="45075" ht="15" customHeight="1"/>
    <row r="45076" ht="15" customHeight="1"/>
    <row r="45077" ht="15" customHeight="1"/>
    <row r="45078" ht="15" customHeight="1"/>
    <row r="45079" ht="15" customHeight="1"/>
    <row r="45080" ht="15" customHeight="1"/>
    <row r="45081" ht="15" customHeight="1"/>
    <row r="45082" ht="15" customHeight="1"/>
    <row r="45083" ht="15" customHeight="1"/>
    <row r="45084" ht="15" customHeight="1"/>
    <row r="45085" ht="15" customHeight="1"/>
    <row r="45086" ht="15" customHeight="1"/>
    <row r="45087" ht="15" customHeight="1"/>
    <row r="45088" ht="15" customHeight="1"/>
    <row r="45089" ht="15" customHeight="1"/>
    <row r="45090" ht="15" customHeight="1"/>
    <row r="45091" ht="15" customHeight="1"/>
    <row r="45092" ht="15" customHeight="1"/>
    <row r="45093" ht="15" customHeight="1"/>
    <row r="45094" ht="15" customHeight="1"/>
    <row r="45095" ht="15" customHeight="1"/>
    <row r="45096" ht="15" customHeight="1"/>
    <row r="45097" ht="15" customHeight="1"/>
    <row r="45098" ht="15" customHeight="1"/>
    <row r="45099" ht="15" customHeight="1"/>
    <row r="45100" ht="15" customHeight="1"/>
    <row r="45101" ht="15" customHeight="1"/>
    <row r="45102" ht="15" customHeight="1"/>
    <row r="45103" ht="15" customHeight="1"/>
    <row r="45104" ht="15" customHeight="1"/>
    <row r="45105" ht="15" customHeight="1"/>
    <row r="45106" ht="15" customHeight="1"/>
    <row r="45107" ht="15" customHeight="1"/>
    <row r="45108" ht="15" customHeight="1"/>
    <row r="45109" ht="15" customHeight="1"/>
    <row r="45110" ht="15" customHeight="1"/>
    <row r="45111" ht="15" customHeight="1"/>
    <row r="45112" ht="15" customHeight="1"/>
    <row r="45113" ht="15" customHeight="1"/>
    <row r="45114" ht="15" customHeight="1"/>
    <row r="45115" ht="15" customHeight="1"/>
    <row r="45116" ht="15" customHeight="1"/>
    <row r="45117" ht="15" customHeight="1"/>
    <row r="45118" ht="15" customHeight="1"/>
    <row r="45119" ht="15" customHeight="1"/>
    <row r="45120" ht="15" customHeight="1"/>
    <row r="45121" ht="15" customHeight="1"/>
    <row r="45122" ht="15" customHeight="1"/>
    <row r="45123" ht="15" customHeight="1"/>
    <row r="45124" ht="15" customHeight="1"/>
    <row r="45125" ht="15" customHeight="1"/>
    <row r="45126" ht="15" customHeight="1"/>
    <row r="45127" ht="15" customHeight="1"/>
    <row r="45128" ht="15" customHeight="1"/>
    <row r="45129" ht="15" customHeight="1"/>
    <row r="45130" ht="15" customHeight="1"/>
    <row r="45131" ht="15" customHeight="1"/>
    <row r="45132" ht="15" customHeight="1"/>
    <row r="45133" ht="15" customHeight="1"/>
    <row r="45134" ht="15" customHeight="1"/>
    <row r="45135" ht="15" customHeight="1"/>
    <row r="45136" ht="15" customHeight="1"/>
    <row r="45137" ht="15" customHeight="1"/>
    <row r="45138" ht="15" customHeight="1"/>
    <row r="45139" ht="15" customHeight="1"/>
    <row r="45140" ht="15" customHeight="1"/>
    <row r="45141" ht="15" customHeight="1"/>
    <row r="45142" ht="15" customHeight="1"/>
    <row r="45143" ht="15" customHeight="1"/>
    <row r="45144" ht="15" customHeight="1"/>
    <row r="45145" ht="15" customHeight="1"/>
    <row r="45146" ht="15" customHeight="1"/>
    <row r="45147" ht="15" customHeight="1"/>
    <row r="45148" ht="15" customHeight="1"/>
    <row r="45149" ht="15" customHeight="1"/>
    <row r="45150" ht="15" customHeight="1"/>
    <row r="45151" ht="15" customHeight="1"/>
    <row r="45152" ht="15" customHeight="1"/>
    <row r="45153" ht="15" customHeight="1"/>
    <row r="45154" ht="15" customHeight="1"/>
    <row r="45155" ht="15" customHeight="1"/>
    <row r="45156" ht="15" customHeight="1"/>
    <row r="45157" ht="15" customHeight="1"/>
    <row r="45158" ht="15" customHeight="1"/>
    <row r="45159" ht="15" customHeight="1"/>
    <row r="45160" ht="15" customHeight="1"/>
    <row r="45161" ht="15" customHeight="1"/>
    <row r="45162" ht="15" customHeight="1"/>
    <row r="45163" ht="15" customHeight="1"/>
    <row r="45164" ht="15" customHeight="1"/>
    <row r="45165" ht="15" customHeight="1"/>
    <row r="45166" ht="15" customHeight="1"/>
    <row r="45167" ht="15" customHeight="1"/>
    <row r="45168" ht="15" customHeight="1"/>
    <row r="45169" ht="15" customHeight="1"/>
    <row r="45170" ht="15" customHeight="1"/>
    <row r="45171" ht="15" customHeight="1"/>
    <row r="45172" ht="15" customHeight="1"/>
    <row r="45173" ht="15" customHeight="1"/>
    <row r="45174" ht="15" customHeight="1"/>
    <row r="45175" ht="15" customHeight="1"/>
    <row r="45176" ht="15" customHeight="1"/>
    <row r="45177" ht="15" customHeight="1"/>
    <row r="45178" ht="15" customHeight="1"/>
    <row r="45179" ht="15" customHeight="1"/>
    <row r="45180" ht="15" customHeight="1"/>
    <row r="45181" ht="15" customHeight="1"/>
    <row r="45182" ht="15" customHeight="1"/>
    <row r="45183" ht="15" customHeight="1"/>
    <row r="45184" ht="15" customHeight="1"/>
    <row r="45185" ht="15" customHeight="1"/>
    <row r="45186" ht="15" customHeight="1"/>
    <row r="45187" ht="15" customHeight="1"/>
    <row r="45188" ht="15" customHeight="1"/>
    <row r="45189" ht="15" customHeight="1"/>
    <row r="45190" ht="15" customHeight="1"/>
    <row r="45191" ht="15" customHeight="1"/>
    <row r="45192" ht="15" customHeight="1"/>
    <row r="45193" ht="15" customHeight="1"/>
    <row r="45194" ht="15" customHeight="1"/>
    <row r="45195" ht="15" customHeight="1"/>
    <row r="45196" ht="15" customHeight="1"/>
    <row r="45197" ht="15" customHeight="1"/>
    <row r="45198" ht="15" customHeight="1"/>
    <row r="45199" ht="15" customHeight="1"/>
    <row r="45200" ht="15" customHeight="1"/>
    <row r="45201" ht="15" customHeight="1"/>
    <row r="45202" ht="15" customHeight="1"/>
    <row r="45203" ht="15" customHeight="1"/>
    <row r="45204" ht="15" customHeight="1"/>
    <row r="45205" ht="15" customHeight="1"/>
    <row r="45206" ht="15" customHeight="1"/>
    <row r="45207" ht="15" customHeight="1"/>
    <row r="45208" ht="15" customHeight="1"/>
    <row r="45209" ht="15" customHeight="1"/>
    <row r="45210" ht="15" customHeight="1"/>
    <row r="45211" ht="15" customHeight="1"/>
    <row r="45212" ht="15" customHeight="1"/>
    <row r="45213" ht="15" customHeight="1"/>
    <row r="45214" ht="15" customHeight="1"/>
    <row r="45215" ht="15" customHeight="1"/>
    <row r="45216" ht="15" customHeight="1"/>
    <row r="45217" ht="15" customHeight="1"/>
    <row r="45218" ht="15" customHeight="1"/>
    <row r="45219" ht="15" customHeight="1"/>
    <row r="45220" ht="15" customHeight="1"/>
    <row r="45221" ht="15" customHeight="1"/>
    <row r="45222" ht="15" customHeight="1"/>
    <row r="45223" ht="15" customHeight="1"/>
    <row r="45224" ht="15" customHeight="1"/>
    <row r="45225" ht="15" customHeight="1"/>
    <row r="45226" ht="15" customHeight="1"/>
    <row r="45227" ht="15" customHeight="1"/>
    <row r="45228" ht="15" customHeight="1"/>
    <row r="45229" ht="15" customHeight="1"/>
    <row r="45230" ht="15" customHeight="1"/>
    <row r="45231" ht="15" customHeight="1"/>
    <row r="45232" ht="15" customHeight="1"/>
    <row r="45233" ht="15" customHeight="1"/>
    <row r="45234" ht="15" customHeight="1"/>
    <row r="45235" ht="15" customHeight="1"/>
    <row r="45236" ht="15" customHeight="1"/>
    <row r="45237" ht="15" customHeight="1"/>
    <row r="45238" ht="15" customHeight="1"/>
    <row r="45239" ht="15" customHeight="1"/>
    <row r="45240" ht="15" customHeight="1"/>
    <row r="45241" ht="15" customHeight="1"/>
    <row r="45242" ht="15" customHeight="1"/>
    <row r="45243" ht="15" customHeight="1"/>
    <row r="45244" ht="15" customHeight="1"/>
    <row r="45245" ht="15" customHeight="1"/>
    <row r="45246" ht="15" customHeight="1"/>
    <row r="45247" ht="15" customHeight="1"/>
    <row r="45248" ht="15" customHeight="1"/>
    <row r="45249" ht="15" customHeight="1"/>
    <row r="45250" ht="15" customHeight="1"/>
    <row r="45251" ht="15" customHeight="1"/>
    <row r="45252" ht="15" customHeight="1"/>
    <row r="45253" ht="15" customHeight="1"/>
    <row r="45254" ht="15" customHeight="1"/>
    <row r="45255" ht="15" customHeight="1"/>
    <row r="45256" ht="15" customHeight="1"/>
    <row r="45257" ht="15" customHeight="1"/>
    <row r="45258" ht="15" customHeight="1"/>
    <row r="45259" ht="15" customHeight="1"/>
    <row r="45260" ht="15" customHeight="1"/>
    <row r="45261" ht="15" customHeight="1"/>
    <row r="45262" ht="15" customHeight="1"/>
    <row r="45263" ht="15" customHeight="1"/>
    <row r="45264" ht="15" customHeight="1"/>
    <row r="45265" ht="15" customHeight="1"/>
    <row r="45266" ht="15" customHeight="1"/>
    <row r="45267" ht="15" customHeight="1"/>
    <row r="45268" ht="15" customHeight="1"/>
    <row r="45269" ht="15" customHeight="1"/>
    <row r="45270" ht="15" customHeight="1"/>
    <row r="45271" ht="15" customHeight="1"/>
    <row r="45272" ht="15" customHeight="1"/>
    <row r="45273" ht="15" customHeight="1"/>
    <row r="45274" ht="15" customHeight="1"/>
    <row r="45275" ht="15" customHeight="1"/>
    <row r="45276" ht="15" customHeight="1"/>
    <row r="45277" ht="15" customHeight="1"/>
    <row r="45278" ht="15" customHeight="1"/>
    <row r="45279" ht="15" customHeight="1"/>
    <row r="45280" ht="15" customHeight="1"/>
    <row r="45281" ht="15" customHeight="1"/>
    <row r="45282" ht="15" customHeight="1"/>
    <row r="45283" ht="15" customHeight="1"/>
    <row r="45284" ht="15" customHeight="1"/>
    <row r="45285" ht="15" customHeight="1"/>
    <row r="45286" ht="15" customHeight="1"/>
    <row r="45287" ht="15" customHeight="1"/>
    <row r="45288" ht="15" customHeight="1"/>
    <row r="45289" ht="15" customHeight="1"/>
    <row r="45290" ht="15" customHeight="1"/>
    <row r="45291" ht="15" customHeight="1"/>
    <row r="45292" ht="15" customHeight="1"/>
    <row r="45293" ht="15" customHeight="1"/>
    <row r="45294" ht="15" customHeight="1"/>
    <row r="45295" ht="15" customHeight="1"/>
    <row r="45296" ht="15" customHeight="1"/>
    <row r="45297" ht="15" customHeight="1"/>
    <row r="45298" ht="15" customHeight="1"/>
    <row r="45299" ht="15" customHeight="1"/>
    <row r="45300" ht="15" customHeight="1"/>
    <row r="45301" ht="15" customHeight="1"/>
    <row r="45302" ht="15" customHeight="1"/>
    <row r="45303" ht="15" customHeight="1"/>
    <row r="45304" ht="15" customHeight="1"/>
    <row r="45305" ht="15" customHeight="1"/>
    <row r="45306" ht="15" customHeight="1"/>
    <row r="45307" ht="15" customHeight="1"/>
    <row r="45308" ht="15" customHeight="1"/>
    <row r="45309" ht="15" customHeight="1"/>
    <row r="45310" ht="15" customHeight="1"/>
    <row r="45311" ht="15" customHeight="1"/>
    <row r="45312" ht="15" customHeight="1"/>
    <row r="45313" ht="15" customHeight="1"/>
    <row r="45314" ht="15" customHeight="1"/>
    <row r="45315" ht="15" customHeight="1"/>
    <row r="45316" ht="15" customHeight="1"/>
    <row r="45317" ht="15" customHeight="1"/>
    <row r="45318" ht="15" customHeight="1"/>
    <row r="45319" ht="15" customHeight="1"/>
    <row r="45320" ht="15" customHeight="1"/>
    <row r="45321" ht="15" customHeight="1"/>
    <row r="45322" ht="15" customHeight="1"/>
    <row r="45323" ht="15" customHeight="1"/>
    <row r="45324" ht="15" customHeight="1"/>
    <row r="45325" ht="15" customHeight="1"/>
    <row r="45326" ht="15" customHeight="1"/>
    <row r="45327" ht="15" customHeight="1"/>
    <row r="45328" ht="15" customHeight="1"/>
    <row r="45329" ht="15" customHeight="1"/>
    <row r="45330" ht="15" customHeight="1"/>
    <row r="45331" ht="15" customHeight="1"/>
    <row r="45332" ht="15" customHeight="1"/>
    <row r="45333" ht="15" customHeight="1"/>
    <row r="45334" ht="15" customHeight="1"/>
    <row r="45335" ht="15" customHeight="1"/>
    <row r="45336" ht="15" customHeight="1"/>
    <row r="45337" ht="15" customHeight="1"/>
    <row r="45338" ht="15" customHeight="1"/>
    <row r="45339" ht="15" customHeight="1"/>
    <row r="45340" ht="15" customHeight="1"/>
    <row r="45341" ht="15" customHeight="1"/>
    <row r="45342" ht="15" customHeight="1"/>
    <row r="45343" ht="15" customHeight="1"/>
    <row r="45344" ht="15" customHeight="1"/>
    <row r="45345" ht="15" customHeight="1"/>
    <row r="45346" ht="15" customHeight="1"/>
    <row r="45347" ht="15" customHeight="1"/>
    <row r="45348" ht="15" customHeight="1"/>
    <row r="45349" ht="15" customHeight="1"/>
    <row r="45350" ht="15" customHeight="1"/>
    <row r="45351" ht="15" customHeight="1"/>
    <row r="45352" ht="15" customHeight="1"/>
    <row r="45353" ht="15" customHeight="1"/>
    <row r="45354" ht="15" customHeight="1"/>
    <row r="45355" ht="15" customHeight="1"/>
    <row r="45356" ht="15" customHeight="1"/>
    <row r="45357" ht="15" customHeight="1"/>
    <row r="45358" ht="15" customHeight="1"/>
    <row r="45359" ht="15" customHeight="1"/>
    <row r="45360" ht="15" customHeight="1"/>
    <row r="45361" ht="15" customHeight="1"/>
    <row r="45362" ht="15" customHeight="1"/>
    <row r="45363" ht="15" customHeight="1"/>
    <row r="45364" ht="15" customHeight="1"/>
    <row r="45365" ht="15" customHeight="1"/>
    <row r="45366" ht="15" customHeight="1"/>
    <row r="45367" ht="15" customHeight="1"/>
    <row r="45368" ht="15" customHeight="1"/>
    <row r="45369" ht="15" customHeight="1"/>
    <row r="45370" ht="15" customHeight="1"/>
    <row r="45371" ht="15" customHeight="1"/>
    <row r="45372" ht="15" customHeight="1"/>
    <row r="45373" ht="15" customHeight="1"/>
    <row r="45374" ht="15" customHeight="1"/>
    <row r="45375" ht="15" customHeight="1"/>
    <row r="45376" ht="15" customHeight="1"/>
    <row r="45377" ht="15" customHeight="1"/>
    <row r="45378" ht="15" customHeight="1"/>
    <row r="45379" ht="15" customHeight="1"/>
    <row r="45380" ht="15" customHeight="1"/>
    <row r="45381" ht="15" customHeight="1"/>
    <row r="45382" ht="15" customHeight="1"/>
    <row r="45383" ht="15" customHeight="1"/>
    <row r="45384" ht="15" customHeight="1"/>
    <row r="45385" ht="15" customHeight="1"/>
    <row r="45386" ht="15" customHeight="1"/>
    <row r="45387" ht="15" customHeight="1"/>
    <row r="45388" ht="15" customHeight="1"/>
    <row r="45389" ht="15" customHeight="1"/>
    <row r="45390" ht="15" customHeight="1"/>
    <row r="45391" ht="15" customHeight="1"/>
    <row r="45392" ht="15" customHeight="1"/>
    <row r="45393" ht="15" customHeight="1"/>
    <row r="45394" ht="15" customHeight="1"/>
    <row r="45395" ht="15" customHeight="1"/>
    <row r="45396" ht="15" customHeight="1"/>
    <row r="45397" ht="15" customHeight="1"/>
    <row r="45398" ht="15" customHeight="1"/>
    <row r="45399" ht="15" customHeight="1"/>
    <row r="45400" ht="15" customHeight="1"/>
    <row r="45401" ht="15" customHeight="1"/>
    <row r="45402" ht="15" customHeight="1"/>
    <row r="45403" ht="15" customHeight="1"/>
    <row r="45404" ht="15" customHeight="1"/>
    <row r="45405" ht="15" customHeight="1"/>
    <row r="45406" ht="15" customHeight="1"/>
    <row r="45407" ht="15" customHeight="1"/>
    <row r="45408" ht="15" customHeight="1"/>
    <row r="45409" ht="15" customHeight="1"/>
    <row r="45410" ht="15" customHeight="1"/>
    <row r="45411" ht="15" customHeight="1"/>
    <row r="45412" ht="15" customHeight="1"/>
    <row r="45413" ht="15" customHeight="1"/>
    <row r="45414" ht="15" customHeight="1"/>
    <row r="45415" ht="15" customHeight="1"/>
    <row r="45416" ht="15" customHeight="1"/>
    <row r="45417" ht="15" customHeight="1"/>
    <row r="45418" ht="15" customHeight="1"/>
    <row r="45419" ht="15" customHeight="1"/>
    <row r="45420" ht="15" customHeight="1"/>
    <row r="45421" ht="15" customHeight="1"/>
    <row r="45422" ht="15" customHeight="1"/>
    <row r="45423" ht="15" customHeight="1"/>
    <row r="45424" ht="15" customHeight="1"/>
    <row r="45425" ht="15" customHeight="1"/>
    <row r="45426" ht="15" customHeight="1"/>
    <row r="45427" ht="15" customHeight="1"/>
    <row r="45428" ht="15" customHeight="1"/>
    <row r="45429" ht="15" customHeight="1"/>
    <row r="45430" ht="15" customHeight="1"/>
    <row r="45431" ht="15" customHeight="1"/>
    <row r="45432" ht="15" customHeight="1"/>
    <row r="45433" ht="15" customHeight="1"/>
    <row r="45434" ht="15" customHeight="1"/>
    <row r="45435" ht="15" customHeight="1"/>
    <row r="45436" ht="15" customHeight="1"/>
    <row r="45437" ht="15" customHeight="1"/>
    <row r="45438" ht="15" customHeight="1"/>
    <row r="45439" ht="15" customHeight="1"/>
    <row r="45440" ht="15" customHeight="1"/>
    <row r="45441" ht="15" customHeight="1"/>
    <row r="45442" ht="15" customHeight="1"/>
    <row r="45443" ht="15" customHeight="1"/>
    <row r="45444" ht="15" customHeight="1"/>
    <row r="45445" ht="15" customHeight="1"/>
    <row r="45446" ht="15" customHeight="1"/>
    <row r="45447" ht="15" customHeight="1"/>
    <row r="45448" ht="15" customHeight="1"/>
    <row r="45449" ht="15" customHeight="1"/>
    <row r="45450" ht="15" customHeight="1"/>
    <row r="45451" ht="15" customHeight="1"/>
    <row r="45452" ht="15" customHeight="1"/>
    <row r="45453" ht="15" customHeight="1"/>
    <row r="45454" ht="15" customHeight="1"/>
    <row r="45455" ht="15" customHeight="1"/>
    <row r="45456" ht="15" customHeight="1"/>
    <row r="45457" ht="15" customHeight="1"/>
    <row r="45458" ht="15" customHeight="1"/>
    <row r="45459" ht="15" customHeight="1"/>
    <row r="45460" ht="15" customHeight="1"/>
    <row r="45461" ht="15" customHeight="1"/>
    <row r="45462" ht="15" customHeight="1"/>
    <row r="45463" ht="15" customHeight="1"/>
    <row r="45464" ht="15" customHeight="1"/>
    <row r="45465" ht="15" customHeight="1"/>
    <row r="45466" ht="15" customHeight="1"/>
    <row r="45467" ht="15" customHeight="1"/>
    <row r="45468" ht="15" customHeight="1"/>
    <row r="45469" ht="15" customHeight="1"/>
    <row r="45470" ht="15" customHeight="1"/>
    <row r="45471" ht="15" customHeight="1"/>
    <row r="45472" ht="15" customHeight="1"/>
    <row r="45473" ht="15" customHeight="1"/>
    <row r="45474" ht="15" customHeight="1"/>
    <row r="45475" ht="15" customHeight="1"/>
    <row r="45476" ht="15" customHeight="1"/>
    <row r="45477" ht="15" customHeight="1"/>
    <row r="45478" ht="15" customHeight="1"/>
    <row r="45479" ht="15" customHeight="1"/>
    <row r="45480" ht="15" customHeight="1"/>
    <row r="45481" ht="15" customHeight="1"/>
    <row r="45482" ht="15" customHeight="1"/>
    <row r="45483" ht="15" customHeight="1"/>
    <row r="45484" ht="15" customHeight="1"/>
    <row r="45485" ht="15" customHeight="1"/>
    <row r="45486" ht="15" customHeight="1"/>
    <row r="45487" ht="15" customHeight="1"/>
    <row r="45488" ht="15" customHeight="1"/>
    <row r="45489" ht="15" customHeight="1"/>
    <row r="45490" ht="15" customHeight="1"/>
    <row r="45491" ht="15" customHeight="1"/>
    <row r="45492" ht="15" customHeight="1"/>
    <row r="45493" ht="15" customHeight="1"/>
    <row r="45494" ht="15" customHeight="1"/>
    <row r="45495" ht="15" customHeight="1"/>
    <row r="45496" ht="15" customHeight="1"/>
    <row r="45497" ht="15" customHeight="1"/>
    <row r="45498" ht="15" customHeight="1"/>
    <row r="45499" ht="15" customHeight="1"/>
    <row r="45500" ht="15" customHeight="1"/>
    <row r="45501" ht="15" customHeight="1"/>
    <row r="45502" ht="15" customHeight="1"/>
    <row r="45503" ht="15" customHeight="1"/>
    <row r="45504" ht="15" customHeight="1"/>
    <row r="45505" ht="15" customHeight="1"/>
    <row r="45506" ht="15" customHeight="1"/>
    <row r="45507" ht="15" customHeight="1"/>
    <row r="45508" ht="15" customHeight="1"/>
    <row r="45509" ht="15" customHeight="1"/>
    <row r="45510" ht="15" customHeight="1"/>
    <row r="45511" ht="15" customHeight="1"/>
    <row r="45512" ht="15" customHeight="1"/>
    <row r="45513" ht="15" customHeight="1"/>
    <row r="45514" ht="15" customHeight="1"/>
    <row r="45515" ht="15" customHeight="1"/>
    <row r="45516" ht="15" customHeight="1"/>
    <row r="45517" ht="15" customHeight="1"/>
    <row r="45518" ht="15" customHeight="1"/>
    <row r="45519" ht="15" customHeight="1"/>
    <row r="45520" ht="15" customHeight="1"/>
    <row r="45521" ht="15" customHeight="1"/>
    <row r="45522" ht="15" customHeight="1"/>
    <row r="45523" ht="15" customHeight="1"/>
    <row r="45524" ht="15" customHeight="1"/>
    <row r="45525" ht="15" customHeight="1"/>
    <row r="45526" ht="15" customHeight="1"/>
    <row r="45527" ht="15" customHeight="1"/>
    <row r="45528" ht="15" customHeight="1"/>
    <row r="45529" ht="15" customHeight="1"/>
    <row r="45530" ht="15" customHeight="1"/>
    <row r="45531" ht="15" customHeight="1"/>
    <row r="45532" ht="15" customHeight="1"/>
    <row r="45533" ht="15" customHeight="1"/>
    <row r="45534" ht="15" customHeight="1"/>
    <row r="45535" ht="15" customHeight="1"/>
    <row r="45536" ht="15" customHeight="1"/>
    <row r="45537" ht="15" customHeight="1"/>
    <row r="45538" ht="15" customHeight="1"/>
    <row r="45539" ht="15" customHeight="1"/>
    <row r="45540" ht="15" customHeight="1"/>
    <row r="45541" ht="15" customHeight="1"/>
    <row r="45542" ht="15" customHeight="1"/>
    <row r="45543" ht="15" customHeight="1"/>
    <row r="45544" ht="15" customHeight="1"/>
    <row r="45545" ht="15" customHeight="1"/>
    <row r="45546" ht="15" customHeight="1"/>
    <row r="45547" ht="15" customHeight="1"/>
    <row r="45548" ht="15" customHeight="1"/>
    <row r="45549" ht="15" customHeight="1"/>
    <row r="45550" ht="15" customHeight="1"/>
    <row r="45551" ht="15" customHeight="1"/>
    <row r="45552" ht="15" customHeight="1"/>
    <row r="45553" ht="15" customHeight="1"/>
    <row r="45554" ht="15" customHeight="1"/>
    <row r="45555" ht="15" customHeight="1"/>
    <row r="45556" ht="15" customHeight="1"/>
    <row r="45557" ht="15" customHeight="1"/>
    <row r="45558" ht="15" customHeight="1"/>
    <row r="45559" ht="15" customHeight="1"/>
    <row r="45560" ht="15" customHeight="1"/>
    <row r="45561" ht="15" customHeight="1"/>
    <row r="45562" ht="15" customHeight="1"/>
    <row r="45563" ht="15" customHeight="1"/>
    <row r="45564" ht="15" customHeight="1"/>
    <row r="45565" ht="15" customHeight="1"/>
    <row r="45566" ht="15" customHeight="1"/>
    <row r="45567" ht="15" customHeight="1"/>
    <row r="45568" ht="15" customHeight="1"/>
    <row r="45569" ht="15" customHeight="1"/>
    <row r="45570" ht="15" customHeight="1"/>
    <row r="45571" ht="15" customHeight="1"/>
    <row r="45572" ht="15" customHeight="1"/>
    <row r="45573" ht="15" customHeight="1"/>
    <row r="45574" ht="15" customHeight="1"/>
    <row r="45575" ht="15" customHeight="1"/>
    <row r="45576" ht="15" customHeight="1"/>
    <row r="45577" ht="15" customHeight="1"/>
    <row r="45578" ht="15" customHeight="1"/>
    <row r="45579" ht="15" customHeight="1"/>
    <row r="45580" ht="15" customHeight="1"/>
    <row r="45581" ht="15" customHeight="1"/>
    <row r="45582" ht="15" customHeight="1"/>
    <row r="45583" ht="15" customHeight="1"/>
    <row r="45584" ht="15" customHeight="1"/>
    <row r="45585" ht="15" customHeight="1"/>
    <row r="45586" ht="15" customHeight="1"/>
    <row r="45587" ht="15" customHeight="1"/>
    <row r="45588" ht="15" customHeight="1"/>
    <row r="45589" ht="15" customHeight="1"/>
    <row r="45590" ht="15" customHeight="1"/>
    <row r="45591" ht="15" customHeight="1"/>
    <row r="45592" ht="15" customHeight="1"/>
    <row r="45593" ht="15" customHeight="1"/>
    <row r="45594" ht="15" customHeight="1"/>
    <row r="45595" ht="15" customHeight="1"/>
    <row r="45596" ht="15" customHeight="1"/>
    <row r="45597" ht="15" customHeight="1"/>
    <row r="45598" ht="15" customHeight="1"/>
    <row r="45599" ht="15" customHeight="1"/>
    <row r="45600" ht="15" customHeight="1"/>
    <row r="45601" ht="15" customHeight="1"/>
    <row r="45602" ht="15" customHeight="1"/>
    <row r="45603" ht="15" customHeight="1"/>
    <row r="45604" ht="15" customHeight="1"/>
    <row r="45605" ht="15" customHeight="1"/>
    <row r="45606" ht="15" customHeight="1"/>
    <row r="45607" ht="15" customHeight="1"/>
    <row r="45608" ht="15" customHeight="1"/>
    <row r="45609" ht="15" customHeight="1"/>
    <row r="45610" ht="15" customHeight="1"/>
    <row r="45611" ht="15" customHeight="1"/>
    <row r="45612" ht="15" customHeight="1"/>
    <row r="45613" ht="15" customHeight="1"/>
    <row r="45614" ht="15" customHeight="1"/>
    <row r="45615" ht="15" customHeight="1"/>
    <row r="45616" ht="15" customHeight="1"/>
    <row r="45617" ht="15" customHeight="1"/>
    <row r="45618" ht="15" customHeight="1"/>
    <row r="45619" ht="15" customHeight="1"/>
    <row r="45620" ht="15" customHeight="1"/>
    <row r="45621" ht="15" customHeight="1"/>
    <row r="45622" ht="15" customHeight="1"/>
    <row r="45623" ht="15" customHeight="1"/>
    <row r="45624" ht="15" customHeight="1"/>
    <row r="45625" ht="15" customHeight="1"/>
    <row r="45626" ht="15" customHeight="1"/>
    <row r="45627" ht="15" customHeight="1"/>
    <row r="45628" ht="15" customHeight="1"/>
    <row r="45629" ht="15" customHeight="1"/>
    <row r="45630" ht="15" customHeight="1"/>
    <row r="45631" ht="15" customHeight="1"/>
    <row r="45632" ht="15" customHeight="1"/>
    <row r="45633" ht="15" customHeight="1"/>
    <row r="45634" ht="15" customHeight="1"/>
    <row r="45635" ht="15" customHeight="1"/>
    <row r="45636" ht="15" customHeight="1"/>
    <row r="45637" ht="15" customHeight="1"/>
    <row r="45638" ht="15" customHeight="1"/>
    <row r="45639" ht="15" customHeight="1"/>
    <row r="45640" ht="15" customHeight="1"/>
    <row r="45641" ht="15" customHeight="1"/>
    <row r="45642" ht="15" customHeight="1"/>
    <row r="45643" ht="15" customHeight="1"/>
    <row r="45644" ht="15" customHeight="1"/>
    <row r="45645" ht="15" customHeight="1"/>
    <row r="45646" ht="15" customHeight="1"/>
    <row r="45647" ht="15" customHeight="1"/>
    <row r="45648" ht="15" customHeight="1"/>
    <row r="45649" ht="15" customHeight="1"/>
    <row r="45650" ht="15" customHeight="1"/>
    <row r="45651" ht="15" customHeight="1"/>
    <row r="45652" ht="15" customHeight="1"/>
    <row r="45653" ht="15" customHeight="1"/>
    <row r="45654" ht="15" customHeight="1"/>
    <row r="45655" ht="15" customHeight="1"/>
    <row r="45656" ht="15" customHeight="1"/>
    <row r="45657" ht="15" customHeight="1"/>
    <row r="45658" ht="15" customHeight="1"/>
    <row r="45659" ht="15" customHeight="1"/>
    <row r="45660" ht="15" customHeight="1"/>
    <row r="45661" ht="15" customHeight="1"/>
    <row r="45662" ht="15" customHeight="1"/>
    <row r="45663" ht="15" customHeight="1"/>
    <row r="45664" ht="15" customHeight="1"/>
    <row r="45665" ht="15" customHeight="1"/>
    <row r="45666" ht="15" customHeight="1"/>
    <row r="45667" ht="15" customHeight="1"/>
    <row r="45668" ht="15" customHeight="1"/>
    <row r="45669" ht="15" customHeight="1"/>
    <row r="45670" ht="15" customHeight="1"/>
    <row r="45671" ht="15" customHeight="1"/>
    <row r="45672" ht="15" customHeight="1"/>
    <row r="45673" ht="15" customHeight="1"/>
    <row r="45674" ht="15" customHeight="1"/>
    <row r="45675" ht="15" customHeight="1"/>
    <row r="45676" ht="15" customHeight="1"/>
    <row r="45677" ht="15" customHeight="1"/>
    <row r="45678" ht="15" customHeight="1"/>
    <row r="45679" ht="15" customHeight="1"/>
    <row r="45680" ht="15" customHeight="1"/>
    <row r="45681" ht="15" customHeight="1"/>
    <row r="45682" ht="15" customHeight="1"/>
    <row r="45683" ht="15" customHeight="1"/>
    <row r="45684" ht="15" customHeight="1"/>
    <row r="45685" ht="15" customHeight="1"/>
    <row r="45686" ht="15" customHeight="1"/>
    <row r="45687" ht="15" customHeight="1"/>
    <row r="45688" ht="15" customHeight="1"/>
    <row r="45689" ht="15" customHeight="1"/>
    <row r="45690" ht="15" customHeight="1"/>
    <row r="45691" ht="15" customHeight="1"/>
    <row r="45692" ht="15" customHeight="1"/>
    <row r="45693" ht="15" customHeight="1"/>
    <row r="45694" ht="15" customHeight="1"/>
    <row r="45695" ht="15" customHeight="1"/>
    <row r="45696" ht="15" customHeight="1"/>
    <row r="45697" ht="15" customHeight="1"/>
    <row r="45698" ht="15" customHeight="1"/>
    <row r="45699" ht="15" customHeight="1"/>
    <row r="45700" ht="15" customHeight="1"/>
    <row r="45701" ht="15" customHeight="1"/>
    <row r="45702" ht="15" customHeight="1"/>
    <row r="45703" ht="15" customHeight="1"/>
    <row r="45704" ht="15" customHeight="1"/>
    <row r="45705" ht="15" customHeight="1"/>
    <row r="45706" ht="15" customHeight="1"/>
    <row r="45707" ht="15" customHeight="1"/>
    <row r="45708" ht="15" customHeight="1"/>
    <row r="45709" ht="15" customHeight="1"/>
    <row r="45710" ht="15" customHeight="1"/>
    <row r="45711" ht="15" customHeight="1"/>
    <row r="45712" ht="15" customHeight="1"/>
    <row r="45713" ht="15" customHeight="1"/>
    <row r="45714" ht="15" customHeight="1"/>
    <row r="45715" ht="15" customHeight="1"/>
    <row r="45716" ht="15" customHeight="1"/>
    <row r="45717" ht="15" customHeight="1"/>
    <row r="45718" ht="15" customHeight="1"/>
    <row r="45719" ht="15" customHeight="1"/>
    <row r="45720" ht="15" customHeight="1"/>
    <row r="45721" ht="15" customHeight="1"/>
    <row r="45722" ht="15" customHeight="1"/>
    <row r="45723" ht="15" customHeight="1"/>
    <row r="45724" ht="15" customHeight="1"/>
    <row r="45725" ht="15" customHeight="1"/>
    <row r="45726" ht="15" customHeight="1"/>
    <row r="45727" ht="15" customHeight="1"/>
    <row r="45728" ht="15" customHeight="1"/>
    <row r="45729" ht="15" customHeight="1"/>
    <row r="45730" ht="15" customHeight="1"/>
    <row r="45731" ht="15" customHeight="1"/>
    <row r="45732" ht="15" customHeight="1"/>
    <row r="45733" ht="15" customHeight="1"/>
    <row r="45734" ht="15" customHeight="1"/>
    <row r="45735" ht="15" customHeight="1"/>
    <row r="45736" ht="15" customHeight="1"/>
    <row r="45737" ht="15" customHeight="1"/>
    <row r="45738" ht="15" customHeight="1"/>
    <row r="45739" ht="15" customHeight="1"/>
    <row r="45740" ht="15" customHeight="1"/>
    <row r="45741" ht="15" customHeight="1"/>
    <row r="45742" ht="15" customHeight="1"/>
    <row r="45743" ht="15" customHeight="1"/>
    <row r="45744" ht="15" customHeight="1"/>
    <row r="45745" ht="15" customHeight="1"/>
    <row r="45746" ht="15" customHeight="1"/>
    <row r="45747" ht="15" customHeight="1"/>
    <row r="45748" ht="15" customHeight="1"/>
    <row r="45749" ht="15" customHeight="1"/>
    <row r="45750" ht="15" customHeight="1"/>
    <row r="45751" ht="15" customHeight="1"/>
    <row r="45752" ht="15" customHeight="1"/>
    <row r="45753" ht="15" customHeight="1"/>
    <row r="45754" ht="15" customHeight="1"/>
    <row r="45755" ht="15" customHeight="1"/>
    <row r="45756" ht="15" customHeight="1"/>
    <row r="45757" ht="15" customHeight="1"/>
    <row r="45758" ht="15" customHeight="1"/>
    <row r="45759" ht="15" customHeight="1"/>
    <row r="45760" ht="15" customHeight="1"/>
    <row r="45761" ht="15" customHeight="1"/>
    <row r="45762" ht="15" customHeight="1"/>
    <row r="45763" ht="15" customHeight="1"/>
    <row r="45764" ht="15" customHeight="1"/>
    <row r="45765" ht="15" customHeight="1"/>
    <row r="45766" ht="15" customHeight="1"/>
    <row r="45767" ht="15" customHeight="1"/>
    <row r="45768" ht="15" customHeight="1"/>
    <row r="45769" ht="15" customHeight="1"/>
    <row r="45770" ht="15" customHeight="1"/>
    <row r="45771" ht="15" customHeight="1"/>
    <row r="45772" ht="15" customHeight="1"/>
    <row r="45773" ht="15" customHeight="1"/>
    <row r="45774" ht="15" customHeight="1"/>
    <row r="45775" ht="15" customHeight="1"/>
    <row r="45776" ht="15" customHeight="1"/>
    <row r="45777" ht="15" customHeight="1"/>
    <row r="45778" ht="15" customHeight="1"/>
    <row r="45779" ht="15" customHeight="1"/>
    <row r="45780" ht="15" customHeight="1"/>
    <row r="45781" ht="15" customHeight="1"/>
    <row r="45782" ht="15" customHeight="1"/>
    <row r="45783" ht="15" customHeight="1"/>
    <row r="45784" ht="15" customHeight="1"/>
    <row r="45785" ht="15" customHeight="1"/>
    <row r="45786" ht="15" customHeight="1"/>
    <row r="45787" ht="15" customHeight="1"/>
    <row r="45788" ht="15" customHeight="1"/>
    <row r="45789" ht="15" customHeight="1"/>
    <row r="45790" ht="15" customHeight="1"/>
    <row r="45791" ht="15" customHeight="1"/>
    <row r="45792" ht="15" customHeight="1"/>
    <row r="45793" ht="15" customHeight="1"/>
    <row r="45794" ht="15" customHeight="1"/>
    <row r="45795" ht="15" customHeight="1"/>
    <row r="45796" ht="15" customHeight="1"/>
    <row r="45797" ht="15" customHeight="1"/>
    <row r="45798" ht="15" customHeight="1"/>
    <row r="45799" ht="15" customHeight="1"/>
    <row r="45800" ht="15" customHeight="1"/>
    <row r="45801" ht="15" customHeight="1"/>
    <row r="45802" ht="15" customHeight="1"/>
    <row r="45803" ht="15" customHeight="1"/>
    <row r="45804" ht="15" customHeight="1"/>
    <row r="45805" ht="15" customHeight="1"/>
    <row r="45806" ht="15" customHeight="1"/>
    <row r="45807" ht="15" customHeight="1"/>
    <row r="45808" ht="15" customHeight="1"/>
    <row r="45809" ht="15" customHeight="1"/>
    <row r="45810" ht="15" customHeight="1"/>
    <row r="45811" ht="15" customHeight="1"/>
    <row r="45812" ht="15" customHeight="1"/>
    <row r="45813" ht="15" customHeight="1"/>
    <row r="45814" ht="15" customHeight="1"/>
    <row r="45815" ht="15" customHeight="1"/>
    <row r="45816" ht="15" customHeight="1"/>
    <row r="45817" ht="15" customHeight="1"/>
    <row r="45818" ht="15" customHeight="1"/>
    <row r="45819" ht="15" customHeight="1"/>
    <row r="45820" ht="15" customHeight="1"/>
    <row r="45821" ht="15" customHeight="1"/>
    <row r="45822" ht="15" customHeight="1"/>
    <row r="45823" ht="15" customHeight="1"/>
    <row r="45824" ht="15" customHeight="1"/>
    <row r="45825" ht="15" customHeight="1"/>
    <row r="45826" ht="15" customHeight="1"/>
    <row r="45827" ht="15" customHeight="1"/>
    <row r="45828" ht="15" customHeight="1"/>
    <row r="45829" ht="15" customHeight="1"/>
    <row r="45830" ht="15" customHeight="1"/>
    <row r="45831" ht="15" customHeight="1"/>
    <row r="45832" ht="15" customHeight="1"/>
    <row r="45833" ht="15" customHeight="1"/>
    <row r="45834" ht="15" customHeight="1"/>
    <row r="45835" ht="15" customHeight="1"/>
    <row r="45836" ht="15" customHeight="1"/>
    <row r="45837" ht="15" customHeight="1"/>
    <row r="45838" ht="15" customHeight="1"/>
    <row r="45839" ht="15" customHeight="1"/>
    <row r="45840" ht="15" customHeight="1"/>
    <row r="45841" ht="15" customHeight="1"/>
    <row r="45842" ht="15" customHeight="1"/>
    <row r="45843" ht="15" customHeight="1"/>
    <row r="45844" ht="15" customHeight="1"/>
    <row r="45845" ht="15" customHeight="1"/>
    <row r="45846" ht="15" customHeight="1"/>
    <row r="45847" ht="15" customHeight="1"/>
    <row r="45848" ht="15" customHeight="1"/>
    <row r="45849" ht="15" customHeight="1"/>
    <row r="45850" ht="15" customHeight="1"/>
    <row r="45851" ht="15" customHeight="1"/>
    <row r="45852" ht="15" customHeight="1"/>
    <row r="45853" ht="15" customHeight="1"/>
    <row r="45854" ht="15" customHeight="1"/>
    <row r="45855" ht="15" customHeight="1"/>
    <row r="45856" ht="15" customHeight="1"/>
    <row r="45857" ht="15" customHeight="1"/>
    <row r="45858" ht="15" customHeight="1"/>
    <row r="45859" ht="15" customHeight="1"/>
    <row r="45860" ht="15" customHeight="1"/>
    <row r="45861" ht="15" customHeight="1"/>
    <row r="45862" ht="15" customHeight="1"/>
    <row r="45863" ht="15" customHeight="1"/>
    <row r="45864" ht="15" customHeight="1"/>
    <row r="45865" ht="15" customHeight="1"/>
    <row r="45866" ht="15" customHeight="1"/>
    <row r="45867" ht="15" customHeight="1"/>
    <row r="45868" ht="15" customHeight="1"/>
    <row r="45869" ht="15" customHeight="1"/>
    <row r="45870" ht="15" customHeight="1"/>
    <row r="45871" ht="15" customHeight="1"/>
    <row r="45872" ht="15" customHeight="1"/>
    <row r="45873" ht="15" customHeight="1"/>
    <row r="45874" ht="15" customHeight="1"/>
    <row r="45875" ht="15" customHeight="1"/>
    <row r="45876" ht="15" customHeight="1"/>
    <row r="45877" ht="15" customHeight="1"/>
    <row r="45878" ht="15" customHeight="1"/>
    <row r="45879" ht="15" customHeight="1"/>
    <row r="45880" ht="15" customHeight="1"/>
    <row r="45881" ht="15" customHeight="1"/>
    <row r="45882" ht="15" customHeight="1"/>
    <row r="45883" ht="15" customHeight="1"/>
    <row r="45884" ht="15" customHeight="1"/>
    <row r="45885" ht="15" customHeight="1"/>
    <row r="45886" ht="15" customHeight="1"/>
    <row r="45887" ht="15" customHeight="1"/>
    <row r="45888" ht="15" customHeight="1"/>
    <row r="45889" ht="15" customHeight="1"/>
    <row r="45890" ht="15" customHeight="1"/>
    <row r="45891" ht="15" customHeight="1"/>
    <row r="45892" ht="15" customHeight="1"/>
    <row r="45893" ht="15" customHeight="1"/>
    <row r="45894" ht="15" customHeight="1"/>
    <row r="45895" ht="15" customHeight="1"/>
    <row r="45896" ht="15" customHeight="1"/>
    <row r="45897" ht="15" customHeight="1"/>
    <row r="45898" ht="15" customHeight="1"/>
    <row r="45899" ht="15" customHeight="1"/>
    <row r="45900" ht="15" customHeight="1"/>
    <row r="45901" ht="15" customHeight="1"/>
    <row r="45902" ht="15" customHeight="1"/>
    <row r="45903" ht="15" customHeight="1"/>
    <row r="45904" ht="15" customHeight="1"/>
    <row r="45905" ht="15" customHeight="1"/>
    <row r="45906" ht="15" customHeight="1"/>
    <row r="45907" ht="15" customHeight="1"/>
    <row r="45908" ht="15" customHeight="1"/>
    <row r="45909" ht="15" customHeight="1"/>
    <row r="45910" ht="15" customHeight="1"/>
    <row r="45911" ht="15" customHeight="1"/>
    <row r="45912" ht="15" customHeight="1"/>
    <row r="45913" ht="15" customHeight="1"/>
    <row r="45914" ht="15" customHeight="1"/>
    <row r="45915" ht="15" customHeight="1"/>
    <row r="45916" ht="15" customHeight="1"/>
    <row r="45917" ht="15" customHeight="1"/>
    <row r="45918" ht="15" customHeight="1"/>
    <row r="45919" ht="15" customHeight="1"/>
    <row r="45920" ht="15" customHeight="1"/>
    <row r="45921" ht="15" customHeight="1"/>
    <row r="45922" ht="15" customHeight="1"/>
    <row r="45923" ht="15" customHeight="1"/>
    <row r="45924" ht="15" customHeight="1"/>
    <row r="45925" ht="15" customHeight="1"/>
    <row r="45926" ht="15" customHeight="1"/>
    <row r="45927" ht="15" customHeight="1"/>
    <row r="45928" ht="15" customHeight="1"/>
    <row r="45929" ht="15" customHeight="1"/>
    <row r="45930" ht="15" customHeight="1"/>
    <row r="45931" ht="15" customHeight="1"/>
    <row r="45932" ht="15" customHeight="1"/>
    <row r="45933" ht="15" customHeight="1"/>
    <row r="45934" ht="15" customHeight="1"/>
    <row r="45935" ht="15" customHeight="1"/>
    <row r="45936" ht="15" customHeight="1"/>
    <row r="45937" ht="15" customHeight="1"/>
    <row r="45938" ht="15" customHeight="1"/>
    <row r="45939" ht="15" customHeight="1"/>
    <row r="45940" ht="15" customHeight="1"/>
    <row r="45941" ht="15" customHeight="1"/>
    <row r="45942" ht="15" customHeight="1"/>
    <row r="45943" ht="15" customHeight="1"/>
    <row r="45944" ht="15" customHeight="1"/>
    <row r="45945" ht="15" customHeight="1"/>
    <row r="45946" ht="15" customHeight="1"/>
    <row r="45947" ht="15" customHeight="1"/>
    <row r="45948" ht="15" customHeight="1"/>
    <row r="45949" ht="15" customHeight="1"/>
    <row r="45950" ht="15" customHeight="1"/>
    <row r="45951" ht="15" customHeight="1"/>
    <row r="45952" ht="15" customHeight="1"/>
    <row r="45953" ht="15" customHeight="1"/>
    <row r="45954" ht="15" customHeight="1"/>
    <row r="45955" ht="15" customHeight="1"/>
    <row r="45956" ht="15" customHeight="1"/>
    <row r="45957" ht="15" customHeight="1"/>
    <row r="45958" ht="15" customHeight="1"/>
    <row r="45959" ht="15" customHeight="1"/>
    <row r="45960" ht="15" customHeight="1"/>
    <row r="45961" ht="15" customHeight="1"/>
    <row r="45962" ht="15" customHeight="1"/>
    <row r="45963" ht="15" customHeight="1"/>
    <row r="45964" ht="15" customHeight="1"/>
    <row r="45965" ht="15" customHeight="1"/>
    <row r="45966" ht="15" customHeight="1"/>
    <row r="45967" ht="15" customHeight="1"/>
    <row r="45968" ht="15" customHeight="1"/>
    <row r="45969" ht="15" customHeight="1"/>
    <row r="45970" ht="15" customHeight="1"/>
    <row r="45971" ht="15" customHeight="1"/>
    <row r="45972" ht="15" customHeight="1"/>
    <row r="45973" ht="15" customHeight="1"/>
    <row r="45974" ht="15" customHeight="1"/>
    <row r="45975" ht="15" customHeight="1"/>
    <row r="45976" ht="15" customHeight="1"/>
    <row r="45977" ht="15" customHeight="1"/>
    <row r="45978" ht="15" customHeight="1"/>
    <row r="45979" ht="15" customHeight="1"/>
    <row r="45980" ht="15" customHeight="1"/>
    <row r="45981" ht="15" customHeight="1"/>
    <row r="45982" ht="15" customHeight="1"/>
    <row r="45983" ht="15" customHeight="1"/>
    <row r="45984" ht="15" customHeight="1"/>
    <row r="45985" ht="15" customHeight="1"/>
    <row r="45986" ht="15" customHeight="1"/>
    <row r="45987" ht="15" customHeight="1"/>
    <row r="45988" ht="15" customHeight="1"/>
    <row r="45989" ht="15" customHeight="1"/>
    <row r="45990" ht="15" customHeight="1"/>
    <row r="45991" ht="15" customHeight="1"/>
    <row r="45992" ht="15" customHeight="1"/>
    <row r="45993" ht="15" customHeight="1"/>
    <row r="45994" ht="15" customHeight="1"/>
    <row r="45995" ht="15" customHeight="1"/>
    <row r="45996" ht="15" customHeight="1"/>
    <row r="45997" ht="15" customHeight="1"/>
    <row r="45998" ht="15" customHeight="1"/>
    <row r="45999" ht="15" customHeight="1"/>
    <row r="46000" ht="15" customHeight="1"/>
    <row r="46001" ht="15" customHeight="1"/>
    <row r="46002" ht="15" customHeight="1"/>
    <row r="46003" ht="15" customHeight="1"/>
    <row r="46004" ht="15" customHeight="1"/>
    <row r="46005" ht="15" customHeight="1"/>
    <row r="46006" ht="15" customHeight="1"/>
    <row r="46007" ht="15" customHeight="1"/>
    <row r="46008" ht="15" customHeight="1"/>
    <row r="46009" ht="15" customHeight="1"/>
    <row r="46010" ht="15" customHeight="1"/>
    <row r="46011" ht="15" customHeight="1"/>
    <row r="46012" ht="15" customHeight="1"/>
    <row r="46013" ht="15" customHeight="1"/>
    <row r="46014" ht="15" customHeight="1"/>
    <row r="46015" ht="15" customHeight="1"/>
    <row r="46016" ht="15" customHeight="1"/>
    <row r="46017" ht="15" customHeight="1"/>
    <row r="46018" ht="15" customHeight="1"/>
    <row r="46019" ht="15" customHeight="1"/>
    <row r="46020" ht="15" customHeight="1"/>
    <row r="46021" ht="15" customHeight="1"/>
    <row r="46022" ht="15" customHeight="1"/>
    <row r="46023" ht="15" customHeight="1"/>
    <row r="46024" ht="15" customHeight="1"/>
    <row r="46025" ht="15" customHeight="1"/>
    <row r="46026" ht="15" customHeight="1"/>
    <row r="46027" ht="15" customHeight="1"/>
    <row r="46028" ht="15" customHeight="1"/>
    <row r="46029" ht="15" customHeight="1"/>
    <row r="46030" ht="15" customHeight="1"/>
    <row r="46031" ht="15" customHeight="1"/>
    <row r="46032" ht="15" customHeight="1"/>
    <row r="46033" ht="15" customHeight="1"/>
    <row r="46034" ht="15" customHeight="1"/>
    <row r="46035" ht="15" customHeight="1"/>
    <row r="46036" ht="15" customHeight="1"/>
    <row r="46037" ht="15" customHeight="1"/>
    <row r="46038" ht="15" customHeight="1"/>
    <row r="46039" ht="15" customHeight="1"/>
    <row r="46040" ht="15" customHeight="1"/>
    <row r="46041" ht="15" customHeight="1"/>
    <row r="46042" ht="15" customHeight="1"/>
    <row r="46043" ht="15" customHeight="1"/>
    <row r="46044" ht="15" customHeight="1"/>
    <row r="46045" ht="15" customHeight="1"/>
    <row r="46046" ht="15" customHeight="1"/>
    <row r="46047" ht="15" customHeight="1"/>
    <row r="46048" ht="15" customHeight="1"/>
    <row r="46049" ht="15" customHeight="1"/>
    <row r="46050" ht="15" customHeight="1"/>
    <row r="46051" ht="15" customHeight="1"/>
    <row r="46052" ht="15" customHeight="1"/>
    <row r="46053" ht="15" customHeight="1"/>
    <row r="46054" ht="15" customHeight="1"/>
    <row r="46055" ht="15" customHeight="1"/>
    <row r="46056" ht="15" customHeight="1"/>
    <row r="46057" ht="15" customHeight="1"/>
    <row r="46058" ht="15" customHeight="1"/>
    <row r="46059" ht="15" customHeight="1"/>
    <row r="46060" ht="15" customHeight="1"/>
    <row r="46061" ht="15" customHeight="1"/>
    <row r="46062" ht="15" customHeight="1"/>
    <row r="46063" ht="15" customHeight="1"/>
    <row r="46064" ht="15" customHeight="1"/>
    <row r="46065" ht="15" customHeight="1"/>
    <row r="46066" ht="15" customHeight="1"/>
    <row r="46067" ht="15" customHeight="1"/>
    <row r="46068" ht="15" customHeight="1"/>
    <row r="46069" ht="15" customHeight="1"/>
    <row r="46070" ht="15" customHeight="1"/>
    <row r="46071" ht="15" customHeight="1"/>
    <row r="46072" ht="15" customHeight="1"/>
    <row r="46073" ht="15" customHeight="1"/>
    <row r="46074" ht="15" customHeight="1"/>
    <row r="46075" ht="15" customHeight="1"/>
    <row r="46076" ht="15" customHeight="1"/>
    <row r="46077" ht="15" customHeight="1"/>
    <row r="46078" ht="15" customHeight="1"/>
    <row r="46079" ht="15" customHeight="1"/>
    <row r="46080" ht="15" customHeight="1"/>
    <row r="46081" ht="15" customHeight="1"/>
    <row r="46082" ht="15" customHeight="1"/>
    <row r="46083" ht="15" customHeight="1"/>
    <row r="46084" ht="15" customHeight="1"/>
    <row r="46085" ht="15" customHeight="1"/>
    <row r="46086" ht="15" customHeight="1"/>
    <row r="46087" ht="15" customHeight="1"/>
    <row r="46088" ht="15" customHeight="1"/>
    <row r="46089" ht="15" customHeight="1"/>
    <row r="46090" ht="15" customHeight="1"/>
    <row r="46091" ht="15" customHeight="1"/>
    <row r="46092" ht="15" customHeight="1"/>
    <row r="46093" ht="15" customHeight="1"/>
    <row r="46094" ht="15" customHeight="1"/>
    <row r="46095" ht="15" customHeight="1"/>
    <row r="46096" ht="15" customHeight="1"/>
    <row r="46097" ht="15" customHeight="1"/>
    <row r="46098" ht="15" customHeight="1"/>
    <row r="46099" ht="15" customHeight="1"/>
    <row r="46100" ht="15" customHeight="1"/>
    <row r="46101" ht="15" customHeight="1"/>
    <row r="46102" ht="15" customHeight="1"/>
    <row r="46103" ht="15" customHeight="1"/>
    <row r="46104" ht="15" customHeight="1"/>
    <row r="46105" ht="15" customHeight="1"/>
    <row r="46106" ht="15" customHeight="1"/>
    <row r="46107" ht="15" customHeight="1"/>
    <row r="46108" ht="15" customHeight="1"/>
    <row r="46109" ht="15" customHeight="1"/>
    <row r="46110" ht="15" customHeight="1"/>
    <row r="46111" ht="15" customHeight="1"/>
    <row r="46112" ht="15" customHeight="1"/>
    <row r="46113" ht="15" customHeight="1"/>
    <row r="46114" ht="15" customHeight="1"/>
    <row r="46115" ht="15" customHeight="1"/>
    <row r="46116" ht="15" customHeight="1"/>
    <row r="46117" ht="15" customHeight="1"/>
    <row r="46118" ht="15" customHeight="1"/>
    <row r="46119" ht="15" customHeight="1"/>
    <row r="46120" ht="15" customHeight="1"/>
    <row r="46121" ht="15" customHeight="1"/>
    <row r="46122" ht="15" customHeight="1"/>
    <row r="46123" ht="15" customHeight="1"/>
    <row r="46124" ht="15" customHeight="1"/>
    <row r="46125" ht="15" customHeight="1"/>
    <row r="46126" ht="15" customHeight="1"/>
    <row r="46127" ht="15" customHeight="1"/>
    <row r="46128" ht="15" customHeight="1"/>
    <row r="46129" ht="15" customHeight="1"/>
    <row r="46130" ht="15" customHeight="1"/>
    <row r="46131" ht="15" customHeight="1"/>
    <row r="46132" ht="15" customHeight="1"/>
    <row r="46133" ht="15" customHeight="1"/>
    <row r="46134" ht="15" customHeight="1"/>
    <row r="46135" ht="15" customHeight="1"/>
    <row r="46136" ht="15" customHeight="1"/>
    <row r="46137" ht="15" customHeight="1"/>
    <row r="46138" ht="15" customHeight="1"/>
    <row r="46139" ht="15" customHeight="1"/>
    <row r="46140" ht="15" customHeight="1"/>
    <row r="46141" ht="15" customHeight="1"/>
    <row r="46142" ht="15" customHeight="1"/>
    <row r="46143" ht="15" customHeight="1"/>
    <row r="46144" ht="15" customHeight="1"/>
    <row r="46145" ht="15" customHeight="1"/>
    <row r="46146" ht="15" customHeight="1"/>
    <row r="46147" ht="15" customHeight="1"/>
    <row r="46148" ht="15" customHeight="1"/>
    <row r="46149" ht="15" customHeight="1"/>
    <row r="46150" ht="15" customHeight="1"/>
    <row r="46151" ht="15" customHeight="1"/>
    <row r="46152" ht="15" customHeight="1"/>
    <row r="46153" ht="15" customHeight="1"/>
    <row r="46154" ht="15" customHeight="1"/>
    <row r="46155" ht="15" customHeight="1"/>
    <row r="46156" ht="15" customHeight="1"/>
    <row r="46157" ht="15" customHeight="1"/>
    <row r="46158" ht="15" customHeight="1"/>
    <row r="46159" ht="15" customHeight="1"/>
    <row r="46160" ht="15" customHeight="1"/>
    <row r="46161" ht="15" customHeight="1"/>
    <row r="46162" ht="15" customHeight="1"/>
    <row r="46163" ht="15" customHeight="1"/>
    <row r="46164" ht="15" customHeight="1"/>
    <row r="46165" ht="15" customHeight="1"/>
    <row r="46166" ht="15" customHeight="1"/>
    <row r="46167" ht="15" customHeight="1"/>
    <row r="46168" ht="15" customHeight="1"/>
    <row r="46169" ht="15" customHeight="1"/>
    <row r="46170" ht="15" customHeight="1"/>
    <row r="46171" ht="15" customHeight="1"/>
    <row r="46172" ht="15" customHeight="1"/>
    <row r="46173" ht="15" customHeight="1"/>
    <row r="46174" ht="15" customHeight="1"/>
    <row r="46175" ht="15" customHeight="1"/>
    <row r="46176" ht="15" customHeight="1"/>
    <row r="46177" ht="15" customHeight="1"/>
    <row r="46178" ht="15" customHeight="1"/>
    <row r="46179" ht="15" customHeight="1"/>
    <row r="46180" ht="15" customHeight="1"/>
    <row r="46181" ht="15" customHeight="1"/>
    <row r="46182" ht="15" customHeight="1"/>
    <row r="46183" ht="15" customHeight="1"/>
    <row r="46184" ht="15" customHeight="1"/>
    <row r="46185" ht="15" customHeight="1"/>
    <row r="46186" ht="15" customHeight="1"/>
    <row r="46187" ht="15" customHeight="1"/>
    <row r="46188" ht="15" customHeight="1"/>
    <row r="46189" ht="15" customHeight="1"/>
    <row r="46190" ht="15" customHeight="1"/>
    <row r="46191" ht="15" customHeight="1"/>
    <row r="46192" ht="15" customHeight="1"/>
    <row r="46193" ht="15" customHeight="1"/>
    <row r="46194" ht="15" customHeight="1"/>
    <row r="46195" ht="15" customHeight="1"/>
    <row r="46196" ht="15" customHeight="1"/>
    <row r="46197" ht="15" customHeight="1"/>
    <row r="46198" ht="15" customHeight="1"/>
    <row r="46199" ht="15" customHeight="1"/>
    <row r="46200" ht="15" customHeight="1"/>
    <row r="46201" ht="15" customHeight="1"/>
    <row r="46202" ht="15" customHeight="1"/>
    <row r="46203" ht="15" customHeight="1"/>
    <row r="46204" ht="15" customHeight="1"/>
    <row r="46205" ht="15" customHeight="1"/>
    <row r="46206" ht="15" customHeight="1"/>
    <row r="46207" ht="15" customHeight="1"/>
    <row r="46208" ht="15" customHeight="1"/>
    <row r="46209" ht="15" customHeight="1"/>
    <row r="46210" ht="15" customHeight="1"/>
    <row r="46211" ht="15" customHeight="1"/>
    <row r="46212" ht="15" customHeight="1"/>
    <row r="46213" ht="15" customHeight="1"/>
    <row r="46214" ht="15" customHeight="1"/>
    <row r="46215" ht="15" customHeight="1"/>
    <row r="46216" ht="15" customHeight="1"/>
    <row r="46217" ht="15" customHeight="1"/>
    <row r="46218" ht="15" customHeight="1"/>
    <row r="46219" ht="15" customHeight="1"/>
    <row r="46220" ht="15" customHeight="1"/>
    <row r="46221" ht="15" customHeight="1"/>
    <row r="46222" ht="15" customHeight="1"/>
    <row r="46223" ht="15" customHeight="1"/>
    <row r="46224" ht="15" customHeight="1"/>
    <row r="46225" ht="15" customHeight="1"/>
    <row r="46226" ht="15" customHeight="1"/>
    <row r="46227" ht="15" customHeight="1"/>
    <row r="46228" ht="15" customHeight="1"/>
    <row r="46229" ht="15" customHeight="1"/>
    <row r="46230" ht="15" customHeight="1"/>
    <row r="46231" ht="15" customHeight="1"/>
    <row r="46232" ht="15" customHeight="1"/>
    <row r="46233" ht="15" customHeight="1"/>
    <row r="46234" ht="15" customHeight="1"/>
    <row r="46235" ht="15" customHeight="1"/>
    <row r="46236" ht="15" customHeight="1"/>
    <row r="46237" ht="15" customHeight="1"/>
    <row r="46238" ht="15" customHeight="1"/>
    <row r="46239" ht="15" customHeight="1"/>
    <row r="46240" ht="15" customHeight="1"/>
    <row r="46241" ht="15" customHeight="1"/>
    <row r="46242" ht="15" customHeight="1"/>
    <row r="46243" ht="15" customHeight="1"/>
    <row r="46244" ht="15" customHeight="1"/>
    <row r="46245" ht="15" customHeight="1"/>
    <row r="46246" ht="15" customHeight="1"/>
    <row r="46247" ht="15" customHeight="1"/>
    <row r="46248" ht="15" customHeight="1"/>
    <row r="46249" ht="15" customHeight="1"/>
    <row r="46250" ht="15" customHeight="1"/>
    <row r="46251" ht="15" customHeight="1"/>
    <row r="46252" ht="15" customHeight="1"/>
    <row r="46253" ht="15" customHeight="1"/>
    <row r="46254" ht="15" customHeight="1"/>
    <row r="46255" ht="15" customHeight="1"/>
    <row r="46256" ht="15" customHeight="1"/>
    <row r="46257" ht="15" customHeight="1"/>
    <row r="46258" ht="15" customHeight="1"/>
    <row r="46259" ht="15" customHeight="1"/>
    <row r="46260" ht="15" customHeight="1"/>
    <row r="46261" ht="15" customHeight="1"/>
    <row r="46262" ht="15" customHeight="1"/>
    <row r="46263" ht="15" customHeight="1"/>
    <row r="46264" ht="15" customHeight="1"/>
    <row r="46265" ht="15" customHeight="1"/>
    <row r="46266" ht="15" customHeight="1"/>
    <row r="46267" ht="15" customHeight="1"/>
    <row r="46268" ht="15" customHeight="1"/>
    <row r="46269" ht="15" customHeight="1"/>
    <row r="46270" ht="15" customHeight="1"/>
    <row r="46271" ht="15" customHeight="1"/>
    <row r="46272" ht="15" customHeight="1"/>
    <row r="46273" ht="15" customHeight="1"/>
    <row r="46274" ht="15" customHeight="1"/>
    <row r="46275" ht="15" customHeight="1"/>
    <row r="46276" ht="15" customHeight="1"/>
    <row r="46277" ht="15" customHeight="1"/>
    <row r="46278" ht="15" customHeight="1"/>
    <row r="46279" ht="15" customHeight="1"/>
    <row r="46280" ht="15" customHeight="1"/>
    <row r="46281" ht="15" customHeight="1"/>
    <row r="46282" ht="15" customHeight="1"/>
    <row r="46283" ht="15" customHeight="1"/>
    <row r="46284" ht="15" customHeight="1"/>
    <row r="46285" ht="15" customHeight="1"/>
    <row r="46286" ht="15" customHeight="1"/>
    <row r="46287" ht="15" customHeight="1"/>
    <row r="46288" ht="15" customHeight="1"/>
    <row r="46289" ht="15" customHeight="1"/>
    <row r="46290" ht="15" customHeight="1"/>
    <row r="46291" ht="15" customHeight="1"/>
    <row r="46292" ht="15" customHeight="1"/>
    <row r="46293" ht="15" customHeight="1"/>
    <row r="46294" ht="15" customHeight="1"/>
    <row r="46295" ht="15" customHeight="1"/>
    <row r="46296" ht="15" customHeight="1"/>
    <row r="46297" ht="15" customHeight="1"/>
    <row r="46298" ht="15" customHeight="1"/>
    <row r="46299" ht="15" customHeight="1"/>
    <row r="46300" ht="15" customHeight="1"/>
    <row r="46301" ht="15" customHeight="1"/>
    <row r="46302" ht="15" customHeight="1"/>
    <row r="46303" ht="15" customHeight="1"/>
    <row r="46304" ht="15" customHeight="1"/>
    <row r="46305" ht="15" customHeight="1"/>
    <row r="46306" ht="15" customHeight="1"/>
    <row r="46307" ht="15" customHeight="1"/>
    <row r="46308" ht="15" customHeight="1"/>
    <row r="46309" ht="15" customHeight="1"/>
    <row r="46310" ht="15" customHeight="1"/>
    <row r="46311" ht="15" customHeight="1"/>
    <row r="46312" ht="15" customHeight="1"/>
    <row r="46313" ht="15" customHeight="1"/>
    <row r="46314" ht="15" customHeight="1"/>
    <row r="46315" ht="15" customHeight="1"/>
    <row r="46316" ht="15" customHeight="1"/>
    <row r="46317" ht="15" customHeight="1"/>
    <row r="46318" ht="15" customHeight="1"/>
    <row r="46319" ht="15" customHeight="1"/>
    <row r="46320" ht="15" customHeight="1"/>
    <row r="46321" ht="15" customHeight="1"/>
    <row r="46322" ht="15" customHeight="1"/>
    <row r="46323" ht="15" customHeight="1"/>
    <row r="46324" ht="15" customHeight="1"/>
    <row r="46325" ht="15" customHeight="1"/>
    <row r="46326" ht="15" customHeight="1"/>
    <row r="46327" ht="15" customHeight="1"/>
    <row r="46328" ht="15" customHeight="1"/>
    <row r="46329" ht="15" customHeight="1"/>
    <row r="46330" ht="15" customHeight="1"/>
    <row r="46331" ht="15" customHeight="1"/>
    <row r="46332" ht="15" customHeight="1"/>
    <row r="46333" ht="15" customHeight="1"/>
    <row r="46334" ht="15" customHeight="1"/>
    <row r="46335" ht="15" customHeight="1"/>
    <row r="46336" ht="15" customHeight="1"/>
    <row r="46337" ht="15" customHeight="1"/>
    <row r="46338" ht="15" customHeight="1"/>
    <row r="46339" ht="15" customHeight="1"/>
    <row r="46340" ht="15" customHeight="1"/>
    <row r="46341" ht="15" customHeight="1"/>
    <row r="46342" ht="15" customHeight="1"/>
    <row r="46343" ht="15" customHeight="1"/>
    <row r="46344" ht="15" customHeight="1"/>
    <row r="46345" ht="15" customHeight="1"/>
    <row r="46346" ht="15" customHeight="1"/>
    <row r="46347" ht="15" customHeight="1"/>
    <row r="46348" ht="15" customHeight="1"/>
    <row r="46349" ht="15" customHeight="1"/>
    <row r="46350" ht="15" customHeight="1"/>
    <row r="46351" ht="15" customHeight="1"/>
    <row r="46352" ht="15" customHeight="1"/>
    <row r="46353" ht="15" customHeight="1"/>
    <row r="46354" ht="15" customHeight="1"/>
    <row r="46355" ht="15" customHeight="1"/>
    <row r="46356" ht="15" customHeight="1"/>
    <row r="46357" ht="15" customHeight="1"/>
    <row r="46358" ht="15" customHeight="1"/>
    <row r="46359" ht="15" customHeight="1"/>
    <row r="46360" ht="15" customHeight="1"/>
    <row r="46361" ht="15" customHeight="1"/>
    <row r="46362" ht="15" customHeight="1"/>
    <row r="46363" ht="15" customHeight="1"/>
    <row r="46364" ht="15" customHeight="1"/>
    <row r="46365" ht="15" customHeight="1"/>
    <row r="46366" ht="15" customHeight="1"/>
    <row r="46367" ht="15" customHeight="1"/>
    <row r="46368" ht="15" customHeight="1"/>
    <row r="46369" ht="15" customHeight="1"/>
    <row r="46370" ht="15" customHeight="1"/>
    <row r="46371" ht="15" customHeight="1"/>
    <row r="46372" ht="15" customHeight="1"/>
    <row r="46373" ht="15" customHeight="1"/>
    <row r="46374" ht="15" customHeight="1"/>
    <row r="46375" ht="15" customHeight="1"/>
    <row r="46376" ht="15" customHeight="1"/>
    <row r="46377" ht="15" customHeight="1"/>
    <row r="46378" ht="15" customHeight="1"/>
    <row r="46379" ht="15" customHeight="1"/>
    <row r="46380" ht="15" customHeight="1"/>
    <row r="46381" ht="15" customHeight="1"/>
    <row r="46382" ht="15" customHeight="1"/>
    <row r="46383" ht="15" customHeight="1"/>
    <row r="46384" ht="15" customHeight="1"/>
    <row r="46385" ht="15" customHeight="1"/>
    <row r="46386" ht="15" customHeight="1"/>
    <row r="46387" ht="15" customHeight="1"/>
    <row r="46388" ht="15" customHeight="1"/>
    <row r="46389" ht="15" customHeight="1"/>
    <row r="46390" ht="15" customHeight="1"/>
    <row r="46391" ht="15" customHeight="1"/>
    <row r="46392" ht="15" customHeight="1"/>
    <row r="46393" ht="15" customHeight="1"/>
    <row r="46394" ht="15" customHeight="1"/>
    <row r="46395" ht="15" customHeight="1"/>
    <row r="46396" ht="15" customHeight="1"/>
    <row r="46397" ht="15" customHeight="1"/>
    <row r="46398" ht="15" customHeight="1"/>
    <row r="46399" ht="15" customHeight="1"/>
    <row r="46400" ht="15" customHeight="1"/>
    <row r="46401" ht="15" customHeight="1"/>
    <row r="46402" ht="15" customHeight="1"/>
    <row r="46403" ht="15" customHeight="1"/>
    <row r="46404" ht="15" customHeight="1"/>
    <row r="46405" ht="15" customHeight="1"/>
    <row r="46406" ht="15" customHeight="1"/>
    <row r="46407" ht="15" customHeight="1"/>
    <row r="46408" ht="15" customHeight="1"/>
    <row r="46409" ht="15" customHeight="1"/>
    <row r="46410" ht="15" customHeight="1"/>
    <row r="46411" ht="15" customHeight="1"/>
    <row r="46412" ht="15" customHeight="1"/>
    <row r="46413" ht="15" customHeight="1"/>
    <row r="46414" ht="15" customHeight="1"/>
    <row r="46415" ht="15" customHeight="1"/>
    <row r="46416" ht="15" customHeight="1"/>
    <row r="46417" ht="15" customHeight="1"/>
    <row r="46418" ht="15" customHeight="1"/>
    <row r="46419" ht="15" customHeight="1"/>
    <row r="46420" ht="15" customHeight="1"/>
    <row r="46421" ht="15" customHeight="1"/>
    <row r="46422" ht="15" customHeight="1"/>
    <row r="46423" ht="15" customHeight="1"/>
    <row r="46424" ht="15" customHeight="1"/>
    <row r="46425" ht="15" customHeight="1"/>
    <row r="46426" ht="15" customHeight="1"/>
    <row r="46427" ht="15" customHeight="1"/>
    <row r="46428" ht="15" customHeight="1"/>
    <row r="46429" ht="15" customHeight="1"/>
    <row r="46430" ht="15" customHeight="1"/>
    <row r="46431" ht="15" customHeight="1"/>
    <row r="46432" ht="15" customHeight="1"/>
    <row r="46433" ht="15" customHeight="1"/>
    <row r="46434" ht="15" customHeight="1"/>
    <row r="46435" ht="15" customHeight="1"/>
    <row r="46436" ht="15" customHeight="1"/>
    <row r="46437" ht="15" customHeight="1"/>
    <row r="46438" ht="15" customHeight="1"/>
    <row r="46439" ht="15" customHeight="1"/>
    <row r="46440" ht="15" customHeight="1"/>
    <row r="46441" ht="15" customHeight="1"/>
    <row r="46442" ht="15" customHeight="1"/>
    <row r="46443" ht="15" customHeight="1"/>
    <row r="46444" ht="15" customHeight="1"/>
    <row r="46445" ht="15" customHeight="1"/>
    <row r="46446" ht="15" customHeight="1"/>
    <row r="46447" ht="15" customHeight="1"/>
    <row r="46448" ht="15" customHeight="1"/>
    <row r="46449" ht="15" customHeight="1"/>
    <row r="46450" ht="15" customHeight="1"/>
    <row r="46451" ht="15" customHeight="1"/>
    <row r="46452" ht="15" customHeight="1"/>
    <row r="46453" ht="15" customHeight="1"/>
    <row r="46454" ht="15" customHeight="1"/>
    <row r="46455" ht="15" customHeight="1"/>
    <row r="46456" ht="15" customHeight="1"/>
    <row r="46457" ht="15" customHeight="1"/>
    <row r="46458" ht="15" customHeight="1"/>
    <row r="46459" ht="15" customHeight="1"/>
    <row r="46460" ht="15" customHeight="1"/>
    <row r="46461" ht="15" customHeight="1"/>
    <row r="46462" ht="15" customHeight="1"/>
    <row r="46463" ht="15" customHeight="1"/>
    <row r="46464" ht="15" customHeight="1"/>
    <row r="46465" ht="15" customHeight="1"/>
    <row r="46466" ht="15" customHeight="1"/>
    <row r="46467" ht="15" customHeight="1"/>
    <row r="46468" ht="15" customHeight="1"/>
    <row r="46469" ht="15" customHeight="1"/>
    <row r="46470" ht="15" customHeight="1"/>
    <row r="46471" ht="15" customHeight="1"/>
    <row r="46472" ht="15" customHeight="1"/>
    <row r="46473" ht="15" customHeight="1"/>
    <row r="46474" ht="15" customHeight="1"/>
    <row r="46475" ht="15" customHeight="1"/>
    <row r="46476" ht="15" customHeight="1"/>
    <row r="46477" ht="15" customHeight="1"/>
    <row r="46478" ht="15" customHeight="1"/>
    <row r="46479" ht="15" customHeight="1"/>
    <row r="46480" ht="15" customHeight="1"/>
    <row r="46481" ht="15" customHeight="1"/>
    <row r="46482" ht="15" customHeight="1"/>
    <row r="46483" ht="15" customHeight="1"/>
    <row r="46484" ht="15" customHeight="1"/>
    <row r="46485" ht="15" customHeight="1"/>
    <row r="46486" ht="15" customHeight="1"/>
    <row r="46487" ht="15" customHeight="1"/>
    <row r="46488" ht="15" customHeight="1"/>
    <row r="46489" ht="15" customHeight="1"/>
    <row r="46490" ht="15" customHeight="1"/>
    <row r="46491" ht="15" customHeight="1"/>
    <row r="46492" ht="15" customHeight="1"/>
    <row r="46493" ht="15" customHeight="1"/>
    <row r="46494" ht="15" customHeight="1"/>
    <row r="46495" ht="15" customHeight="1"/>
    <row r="46496" ht="15" customHeight="1"/>
    <row r="46497" ht="15" customHeight="1"/>
    <row r="46498" ht="15" customHeight="1"/>
    <row r="46499" ht="15" customHeight="1"/>
    <row r="46500" ht="15" customHeight="1"/>
    <row r="46501" ht="15" customHeight="1"/>
    <row r="46502" ht="15" customHeight="1"/>
    <row r="46503" ht="15" customHeight="1"/>
    <row r="46504" ht="15" customHeight="1"/>
    <row r="46505" ht="15" customHeight="1"/>
    <row r="46506" ht="15" customHeight="1"/>
    <row r="46507" ht="15" customHeight="1"/>
    <row r="46508" ht="15" customHeight="1"/>
    <row r="46509" ht="15" customHeight="1"/>
    <row r="46510" ht="15" customHeight="1"/>
    <row r="46511" ht="15" customHeight="1"/>
    <row r="46512" ht="15" customHeight="1"/>
    <row r="46513" ht="15" customHeight="1"/>
    <row r="46514" ht="15" customHeight="1"/>
    <row r="46515" ht="15" customHeight="1"/>
    <row r="46516" ht="15" customHeight="1"/>
    <row r="46517" ht="15" customHeight="1"/>
    <row r="46518" ht="15" customHeight="1"/>
    <row r="46519" ht="15" customHeight="1"/>
    <row r="46520" ht="15" customHeight="1"/>
    <row r="46521" ht="15" customHeight="1"/>
    <row r="46522" ht="15" customHeight="1"/>
    <row r="46523" ht="15" customHeight="1"/>
    <row r="46524" ht="15" customHeight="1"/>
    <row r="46525" ht="15" customHeight="1"/>
    <row r="46526" ht="15" customHeight="1"/>
    <row r="46527" ht="15" customHeight="1"/>
    <row r="46528" ht="15" customHeight="1"/>
    <row r="46529" ht="15" customHeight="1"/>
    <row r="46530" ht="15" customHeight="1"/>
    <row r="46531" ht="15" customHeight="1"/>
    <row r="46532" ht="15" customHeight="1"/>
    <row r="46533" ht="15" customHeight="1"/>
    <row r="46534" ht="15" customHeight="1"/>
    <row r="46535" ht="15" customHeight="1"/>
    <row r="46536" ht="15" customHeight="1"/>
    <row r="46537" ht="15" customHeight="1"/>
    <row r="46538" ht="15" customHeight="1"/>
    <row r="46539" ht="15" customHeight="1"/>
    <row r="46540" ht="15" customHeight="1"/>
    <row r="46541" ht="15" customHeight="1"/>
    <row r="46542" ht="15" customHeight="1"/>
    <row r="46543" ht="15" customHeight="1"/>
    <row r="46544" ht="15" customHeight="1"/>
    <row r="46545" ht="15" customHeight="1"/>
    <row r="46546" ht="15" customHeight="1"/>
    <row r="46547" ht="15" customHeight="1"/>
    <row r="46548" ht="15" customHeight="1"/>
    <row r="46549" ht="15" customHeight="1"/>
    <row r="46550" ht="15" customHeight="1"/>
    <row r="46551" ht="15" customHeight="1"/>
    <row r="46552" ht="15" customHeight="1"/>
    <row r="46553" ht="15" customHeight="1"/>
    <row r="46554" ht="15" customHeight="1"/>
    <row r="46555" ht="15" customHeight="1"/>
    <row r="46556" ht="15" customHeight="1"/>
    <row r="46557" ht="15" customHeight="1"/>
    <row r="46558" ht="15" customHeight="1"/>
    <row r="46559" ht="15" customHeight="1"/>
    <row r="46560" ht="15" customHeight="1"/>
    <row r="46561" ht="15" customHeight="1"/>
    <row r="46562" ht="15" customHeight="1"/>
    <row r="46563" ht="15" customHeight="1"/>
    <row r="46564" ht="15" customHeight="1"/>
    <row r="46565" ht="15" customHeight="1"/>
    <row r="46566" ht="15" customHeight="1"/>
    <row r="46567" ht="15" customHeight="1"/>
    <row r="46568" ht="15" customHeight="1"/>
    <row r="46569" ht="15" customHeight="1"/>
    <row r="46570" ht="15" customHeight="1"/>
    <row r="46571" ht="15" customHeight="1"/>
    <row r="46572" ht="15" customHeight="1"/>
    <row r="46573" ht="15" customHeight="1"/>
    <row r="46574" ht="15" customHeight="1"/>
    <row r="46575" ht="15" customHeight="1"/>
    <row r="46576" ht="15" customHeight="1"/>
    <row r="46577" ht="15" customHeight="1"/>
    <row r="46578" ht="15" customHeight="1"/>
    <row r="46579" ht="15" customHeight="1"/>
    <row r="46580" ht="15" customHeight="1"/>
    <row r="46581" ht="15" customHeight="1"/>
    <row r="46582" ht="15" customHeight="1"/>
    <row r="46583" ht="15" customHeight="1"/>
    <row r="46584" ht="15" customHeight="1"/>
    <row r="46585" ht="15" customHeight="1"/>
    <row r="46586" ht="15" customHeight="1"/>
    <row r="46587" ht="15" customHeight="1"/>
    <row r="46588" ht="15" customHeight="1"/>
    <row r="46589" ht="15" customHeight="1"/>
    <row r="46590" ht="15" customHeight="1"/>
    <row r="46591" ht="15" customHeight="1"/>
    <row r="46592" ht="15" customHeight="1"/>
    <row r="46593" ht="15" customHeight="1"/>
    <row r="46594" ht="15" customHeight="1"/>
    <row r="46595" ht="15" customHeight="1"/>
    <row r="46596" ht="15" customHeight="1"/>
    <row r="46597" ht="15" customHeight="1"/>
    <row r="46598" ht="15" customHeight="1"/>
    <row r="46599" ht="15" customHeight="1"/>
    <row r="46600" ht="15" customHeight="1"/>
    <row r="46601" ht="15" customHeight="1"/>
    <row r="46602" ht="15" customHeight="1"/>
    <row r="46603" ht="15" customHeight="1"/>
    <row r="46604" ht="15" customHeight="1"/>
    <row r="46605" ht="15" customHeight="1"/>
    <row r="46606" ht="15" customHeight="1"/>
    <row r="46607" ht="15" customHeight="1"/>
    <row r="46608" ht="15" customHeight="1"/>
    <row r="46609" ht="15" customHeight="1"/>
    <row r="46610" ht="15" customHeight="1"/>
    <row r="46611" ht="15" customHeight="1"/>
    <row r="46612" ht="15" customHeight="1"/>
    <row r="46613" ht="15" customHeight="1"/>
    <row r="46614" ht="15" customHeight="1"/>
    <row r="46615" ht="15" customHeight="1"/>
    <row r="46616" ht="15" customHeight="1"/>
    <row r="46617" ht="15" customHeight="1"/>
    <row r="46618" ht="15" customHeight="1"/>
    <row r="46619" ht="15" customHeight="1"/>
    <row r="46620" ht="15" customHeight="1"/>
    <row r="46621" ht="15" customHeight="1"/>
    <row r="46622" ht="15" customHeight="1"/>
    <row r="46623" ht="15" customHeight="1"/>
    <row r="46624" ht="15" customHeight="1"/>
    <row r="46625" ht="15" customHeight="1"/>
    <row r="46626" ht="15" customHeight="1"/>
    <row r="46627" ht="15" customHeight="1"/>
    <row r="46628" ht="15" customHeight="1"/>
    <row r="46629" ht="15" customHeight="1"/>
    <row r="46630" ht="15" customHeight="1"/>
    <row r="46631" ht="15" customHeight="1"/>
    <row r="46632" ht="15" customHeight="1"/>
    <row r="46633" ht="15" customHeight="1"/>
    <row r="46634" ht="15" customHeight="1"/>
    <row r="46635" ht="15" customHeight="1"/>
    <row r="46636" ht="15" customHeight="1"/>
    <row r="46637" ht="15" customHeight="1"/>
    <row r="46638" ht="15" customHeight="1"/>
    <row r="46639" ht="15" customHeight="1"/>
    <row r="46640" ht="15" customHeight="1"/>
    <row r="46641" ht="15" customHeight="1"/>
    <row r="46642" ht="15" customHeight="1"/>
    <row r="46643" ht="15" customHeight="1"/>
    <row r="46644" ht="15" customHeight="1"/>
    <row r="46645" ht="15" customHeight="1"/>
    <row r="46646" ht="15" customHeight="1"/>
    <row r="46647" ht="15" customHeight="1"/>
    <row r="46648" ht="15" customHeight="1"/>
    <row r="46649" ht="15" customHeight="1"/>
    <row r="46650" ht="15" customHeight="1"/>
    <row r="46651" ht="15" customHeight="1"/>
    <row r="46652" ht="15" customHeight="1"/>
    <row r="46653" ht="15" customHeight="1"/>
    <row r="46654" ht="15" customHeight="1"/>
    <row r="46655" ht="15" customHeight="1"/>
    <row r="46656" ht="15" customHeight="1"/>
    <row r="46657" ht="15" customHeight="1"/>
    <row r="46658" ht="15" customHeight="1"/>
    <row r="46659" ht="15" customHeight="1"/>
    <row r="46660" ht="15" customHeight="1"/>
    <row r="46661" ht="15" customHeight="1"/>
    <row r="46662" ht="15" customHeight="1"/>
    <row r="46663" ht="15" customHeight="1"/>
    <row r="46664" ht="15" customHeight="1"/>
    <row r="46665" ht="15" customHeight="1"/>
    <row r="46666" ht="15" customHeight="1"/>
    <row r="46667" ht="15" customHeight="1"/>
    <row r="46668" ht="15" customHeight="1"/>
    <row r="46669" ht="15" customHeight="1"/>
    <row r="46670" ht="15" customHeight="1"/>
    <row r="46671" ht="15" customHeight="1"/>
    <row r="46672" ht="15" customHeight="1"/>
    <row r="46673" ht="15" customHeight="1"/>
    <row r="46674" ht="15" customHeight="1"/>
    <row r="46675" ht="15" customHeight="1"/>
    <row r="46676" ht="15" customHeight="1"/>
    <row r="46677" ht="15" customHeight="1"/>
    <row r="46678" ht="15" customHeight="1"/>
    <row r="46679" ht="15" customHeight="1"/>
    <row r="46680" ht="15" customHeight="1"/>
    <row r="46681" ht="15" customHeight="1"/>
    <row r="46682" ht="15" customHeight="1"/>
    <row r="46683" ht="15" customHeight="1"/>
    <row r="46684" ht="15" customHeight="1"/>
    <row r="46685" ht="15" customHeight="1"/>
    <row r="46686" ht="15" customHeight="1"/>
    <row r="46687" ht="15" customHeight="1"/>
    <row r="46688" ht="15" customHeight="1"/>
    <row r="46689" ht="15" customHeight="1"/>
    <row r="46690" ht="15" customHeight="1"/>
    <row r="46691" ht="15" customHeight="1"/>
    <row r="46692" ht="15" customHeight="1"/>
    <row r="46693" ht="15" customHeight="1"/>
    <row r="46694" ht="15" customHeight="1"/>
    <row r="46695" ht="15" customHeight="1"/>
    <row r="46696" ht="15" customHeight="1"/>
    <row r="46697" ht="15" customHeight="1"/>
    <row r="46698" ht="15" customHeight="1"/>
    <row r="46699" ht="15" customHeight="1"/>
    <row r="46700" ht="15" customHeight="1"/>
    <row r="46701" ht="15" customHeight="1"/>
    <row r="46702" ht="15" customHeight="1"/>
    <row r="46703" ht="15" customHeight="1"/>
    <row r="46704" ht="15" customHeight="1"/>
    <row r="46705" ht="15" customHeight="1"/>
    <row r="46706" ht="15" customHeight="1"/>
    <row r="46707" ht="15" customHeight="1"/>
    <row r="46708" ht="15" customHeight="1"/>
    <row r="46709" ht="15" customHeight="1"/>
    <row r="46710" ht="15" customHeight="1"/>
    <row r="46711" ht="15" customHeight="1"/>
    <row r="46712" ht="15" customHeight="1"/>
    <row r="46713" ht="15" customHeight="1"/>
    <row r="46714" ht="15" customHeight="1"/>
    <row r="46715" ht="15" customHeight="1"/>
    <row r="46716" ht="15" customHeight="1"/>
    <row r="46717" ht="15" customHeight="1"/>
    <row r="46718" ht="15" customHeight="1"/>
    <row r="46719" ht="15" customHeight="1"/>
    <row r="46720" ht="15" customHeight="1"/>
    <row r="46721" ht="15" customHeight="1"/>
    <row r="46722" ht="15" customHeight="1"/>
    <row r="46723" ht="15" customHeight="1"/>
    <row r="46724" ht="15" customHeight="1"/>
    <row r="46725" ht="15" customHeight="1"/>
    <row r="46726" ht="15" customHeight="1"/>
    <row r="46727" ht="15" customHeight="1"/>
    <row r="46728" ht="15" customHeight="1"/>
    <row r="46729" ht="15" customHeight="1"/>
    <row r="46730" ht="15" customHeight="1"/>
    <row r="46731" ht="15" customHeight="1"/>
    <row r="46732" ht="15" customHeight="1"/>
    <row r="46733" ht="15" customHeight="1"/>
    <row r="46734" ht="15" customHeight="1"/>
    <row r="46735" ht="15" customHeight="1"/>
    <row r="46736" ht="15" customHeight="1"/>
    <row r="46737" ht="15" customHeight="1"/>
    <row r="46738" ht="15" customHeight="1"/>
    <row r="46739" ht="15" customHeight="1"/>
    <row r="46740" ht="15" customHeight="1"/>
    <row r="46741" ht="15" customHeight="1"/>
    <row r="46742" ht="15" customHeight="1"/>
    <row r="46743" ht="15" customHeight="1"/>
    <row r="46744" ht="15" customHeight="1"/>
    <row r="46745" ht="15" customHeight="1"/>
    <row r="46746" ht="15" customHeight="1"/>
    <row r="46747" ht="15" customHeight="1"/>
    <row r="46748" ht="15" customHeight="1"/>
    <row r="46749" ht="15" customHeight="1"/>
    <row r="46750" ht="15" customHeight="1"/>
    <row r="46751" ht="15" customHeight="1"/>
    <row r="46752" ht="15" customHeight="1"/>
    <row r="46753" ht="15" customHeight="1"/>
    <row r="46754" ht="15" customHeight="1"/>
    <row r="46755" ht="15" customHeight="1"/>
    <row r="46756" ht="15" customHeight="1"/>
    <row r="46757" ht="15" customHeight="1"/>
    <row r="46758" ht="15" customHeight="1"/>
    <row r="46759" ht="15" customHeight="1"/>
    <row r="46760" ht="15" customHeight="1"/>
    <row r="46761" ht="15" customHeight="1"/>
    <row r="46762" ht="15" customHeight="1"/>
    <row r="46763" ht="15" customHeight="1"/>
    <row r="46764" ht="15" customHeight="1"/>
    <row r="46765" ht="15" customHeight="1"/>
    <row r="46766" ht="15" customHeight="1"/>
    <row r="46767" ht="15" customHeight="1"/>
    <row r="46768" ht="15" customHeight="1"/>
    <row r="46769" ht="15" customHeight="1"/>
    <row r="46770" ht="15" customHeight="1"/>
    <row r="46771" ht="15" customHeight="1"/>
    <row r="46772" ht="15" customHeight="1"/>
    <row r="46773" ht="15" customHeight="1"/>
    <row r="46774" ht="15" customHeight="1"/>
    <row r="46775" ht="15" customHeight="1"/>
    <row r="46776" ht="15" customHeight="1"/>
    <row r="46777" ht="15" customHeight="1"/>
    <row r="46778" ht="15" customHeight="1"/>
    <row r="46779" ht="15" customHeight="1"/>
    <row r="46780" ht="15" customHeight="1"/>
    <row r="46781" ht="15" customHeight="1"/>
    <row r="46782" ht="15" customHeight="1"/>
    <row r="46783" ht="15" customHeight="1"/>
    <row r="46784" ht="15" customHeight="1"/>
    <row r="46785" ht="15" customHeight="1"/>
    <row r="46786" ht="15" customHeight="1"/>
    <row r="46787" ht="15" customHeight="1"/>
    <row r="46788" ht="15" customHeight="1"/>
    <row r="46789" ht="15" customHeight="1"/>
    <row r="46790" ht="15" customHeight="1"/>
    <row r="46791" ht="15" customHeight="1"/>
    <row r="46792" ht="15" customHeight="1"/>
    <row r="46793" ht="15" customHeight="1"/>
    <row r="46794" ht="15" customHeight="1"/>
    <row r="46795" ht="15" customHeight="1"/>
    <row r="46796" ht="15" customHeight="1"/>
    <row r="46797" ht="15" customHeight="1"/>
    <row r="46798" ht="15" customHeight="1"/>
    <row r="46799" ht="15" customHeight="1"/>
    <row r="46800" ht="15" customHeight="1"/>
    <row r="46801" ht="15" customHeight="1"/>
    <row r="46802" ht="15" customHeight="1"/>
    <row r="46803" ht="15" customHeight="1"/>
    <row r="46804" ht="15" customHeight="1"/>
    <row r="46805" ht="15" customHeight="1"/>
    <row r="46806" ht="15" customHeight="1"/>
    <row r="46807" ht="15" customHeight="1"/>
    <row r="46808" ht="15" customHeight="1"/>
    <row r="46809" ht="15" customHeight="1"/>
    <row r="46810" ht="15" customHeight="1"/>
    <row r="46811" ht="15" customHeight="1"/>
    <row r="46812" ht="15" customHeight="1"/>
    <row r="46813" ht="15" customHeight="1"/>
    <row r="46814" ht="15" customHeight="1"/>
    <row r="46815" ht="15" customHeight="1"/>
    <row r="46816" ht="15" customHeight="1"/>
    <row r="46817" ht="15" customHeight="1"/>
    <row r="46818" ht="15" customHeight="1"/>
    <row r="46819" ht="15" customHeight="1"/>
    <row r="46820" ht="15" customHeight="1"/>
    <row r="46821" ht="15" customHeight="1"/>
    <row r="46822" ht="15" customHeight="1"/>
    <row r="46823" ht="15" customHeight="1"/>
    <row r="46824" ht="15" customHeight="1"/>
    <row r="46825" ht="15" customHeight="1"/>
    <row r="46826" ht="15" customHeight="1"/>
    <row r="46827" ht="15" customHeight="1"/>
    <row r="46828" ht="15" customHeight="1"/>
    <row r="46829" ht="15" customHeight="1"/>
    <row r="46830" ht="15" customHeight="1"/>
    <row r="46831" ht="15" customHeight="1"/>
    <row r="46832" ht="15" customHeight="1"/>
    <row r="46833" ht="15" customHeight="1"/>
    <row r="46834" ht="15" customHeight="1"/>
    <row r="46835" ht="15" customHeight="1"/>
    <row r="46836" ht="15" customHeight="1"/>
    <row r="46837" ht="15" customHeight="1"/>
    <row r="46838" ht="15" customHeight="1"/>
    <row r="46839" ht="15" customHeight="1"/>
    <row r="46840" ht="15" customHeight="1"/>
    <row r="46841" ht="15" customHeight="1"/>
    <row r="46842" ht="15" customHeight="1"/>
    <row r="46843" ht="15" customHeight="1"/>
    <row r="46844" ht="15" customHeight="1"/>
    <row r="46845" ht="15" customHeight="1"/>
    <row r="46846" ht="15" customHeight="1"/>
    <row r="46847" ht="15" customHeight="1"/>
    <row r="46848" ht="15" customHeight="1"/>
    <row r="46849" ht="15" customHeight="1"/>
    <row r="46850" ht="15" customHeight="1"/>
    <row r="46851" ht="15" customHeight="1"/>
    <row r="46852" ht="15" customHeight="1"/>
    <row r="46853" ht="15" customHeight="1"/>
    <row r="46854" ht="15" customHeight="1"/>
    <row r="46855" ht="15" customHeight="1"/>
    <row r="46856" ht="15" customHeight="1"/>
    <row r="46857" ht="15" customHeight="1"/>
    <row r="46858" ht="15" customHeight="1"/>
    <row r="46859" ht="15" customHeight="1"/>
    <row r="46860" ht="15" customHeight="1"/>
    <row r="46861" ht="15" customHeight="1"/>
    <row r="46862" ht="15" customHeight="1"/>
    <row r="46863" ht="15" customHeight="1"/>
    <row r="46864" ht="15" customHeight="1"/>
    <row r="46865" ht="15" customHeight="1"/>
    <row r="46866" ht="15" customHeight="1"/>
    <row r="46867" ht="15" customHeight="1"/>
    <row r="46868" ht="15" customHeight="1"/>
    <row r="46869" ht="15" customHeight="1"/>
    <row r="46870" ht="15" customHeight="1"/>
    <row r="46871" ht="15" customHeight="1"/>
    <row r="46872" ht="15" customHeight="1"/>
    <row r="46873" ht="15" customHeight="1"/>
    <row r="46874" ht="15" customHeight="1"/>
    <row r="46875" ht="15" customHeight="1"/>
    <row r="46876" ht="15" customHeight="1"/>
    <row r="46877" ht="15" customHeight="1"/>
    <row r="46878" ht="15" customHeight="1"/>
    <row r="46879" ht="15" customHeight="1"/>
    <row r="46880" ht="15" customHeight="1"/>
    <row r="46881" ht="15" customHeight="1"/>
    <row r="46882" ht="15" customHeight="1"/>
    <row r="46883" ht="15" customHeight="1"/>
    <row r="46884" ht="15" customHeight="1"/>
    <row r="46885" ht="15" customHeight="1"/>
    <row r="46886" ht="15" customHeight="1"/>
    <row r="46887" ht="15" customHeight="1"/>
    <row r="46888" ht="15" customHeight="1"/>
    <row r="46889" ht="15" customHeight="1"/>
    <row r="46890" ht="15" customHeight="1"/>
    <row r="46891" ht="15" customHeight="1"/>
    <row r="46892" ht="15" customHeight="1"/>
    <row r="46893" ht="15" customHeight="1"/>
    <row r="46894" ht="15" customHeight="1"/>
    <row r="46895" ht="15" customHeight="1"/>
    <row r="46896" ht="15" customHeight="1"/>
    <row r="46897" ht="15" customHeight="1"/>
    <row r="46898" ht="15" customHeight="1"/>
    <row r="46899" ht="15" customHeight="1"/>
    <row r="46900" ht="15" customHeight="1"/>
    <row r="46901" ht="15" customHeight="1"/>
    <row r="46902" ht="15" customHeight="1"/>
    <row r="46903" ht="15" customHeight="1"/>
    <row r="46904" ht="15" customHeight="1"/>
    <row r="46905" ht="15" customHeight="1"/>
    <row r="46906" ht="15" customHeight="1"/>
    <row r="46907" ht="15" customHeight="1"/>
    <row r="46908" ht="15" customHeight="1"/>
    <row r="46909" ht="15" customHeight="1"/>
    <row r="46910" ht="15" customHeight="1"/>
    <row r="46911" ht="15" customHeight="1"/>
    <row r="46912" ht="15" customHeight="1"/>
    <row r="46913" ht="15" customHeight="1"/>
    <row r="46914" ht="15" customHeight="1"/>
    <row r="46915" ht="15" customHeight="1"/>
    <row r="46916" ht="15" customHeight="1"/>
    <row r="46917" ht="15" customHeight="1"/>
    <row r="46918" ht="15" customHeight="1"/>
    <row r="46919" ht="15" customHeight="1"/>
    <row r="46920" ht="15" customHeight="1"/>
    <row r="46921" ht="15" customHeight="1"/>
    <row r="46922" ht="15" customHeight="1"/>
    <row r="46923" ht="15" customHeight="1"/>
    <row r="46924" ht="15" customHeight="1"/>
    <row r="46925" ht="15" customHeight="1"/>
    <row r="46926" ht="15" customHeight="1"/>
    <row r="46927" ht="15" customHeight="1"/>
    <row r="46928" ht="15" customHeight="1"/>
    <row r="46929" ht="15" customHeight="1"/>
    <row r="46930" ht="15" customHeight="1"/>
    <row r="46931" ht="15" customHeight="1"/>
    <row r="46932" ht="15" customHeight="1"/>
    <row r="46933" ht="15" customHeight="1"/>
    <row r="46934" ht="15" customHeight="1"/>
    <row r="46935" ht="15" customHeight="1"/>
    <row r="46936" ht="15" customHeight="1"/>
    <row r="46937" ht="15" customHeight="1"/>
    <row r="46938" ht="15" customHeight="1"/>
    <row r="46939" ht="15" customHeight="1"/>
    <row r="46940" ht="15" customHeight="1"/>
    <row r="46941" ht="15" customHeight="1"/>
    <row r="46942" ht="15" customHeight="1"/>
    <row r="46943" ht="15" customHeight="1"/>
    <row r="46944" ht="15" customHeight="1"/>
    <row r="46945" ht="15" customHeight="1"/>
    <row r="46946" ht="15" customHeight="1"/>
    <row r="46947" ht="15" customHeight="1"/>
    <row r="46948" ht="15" customHeight="1"/>
    <row r="46949" ht="15" customHeight="1"/>
    <row r="46950" ht="15" customHeight="1"/>
    <row r="46951" ht="15" customHeight="1"/>
    <row r="46952" ht="15" customHeight="1"/>
    <row r="46953" ht="15" customHeight="1"/>
    <row r="46954" ht="15" customHeight="1"/>
    <row r="46955" ht="15" customHeight="1"/>
    <row r="46956" ht="15" customHeight="1"/>
    <row r="46957" ht="15" customHeight="1"/>
    <row r="46958" ht="15" customHeight="1"/>
    <row r="46959" ht="15" customHeight="1"/>
    <row r="46960" ht="15" customHeight="1"/>
    <row r="46961" ht="15" customHeight="1"/>
    <row r="46962" ht="15" customHeight="1"/>
    <row r="46963" ht="15" customHeight="1"/>
    <row r="46964" ht="15" customHeight="1"/>
    <row r="46965" ht="15" customHeight="1"/>
    <row r="46966" ht="15" customHeight="1"/>
    <row r="46967" ht="15" customHeight="1"/>
    <row r="46968" ht="15" customHeight="1"/>
    <row r="46969" ht="15" customHeight="1"/>
    <row r="46970" ht="15" customHeight="1"/>
    <row r="46971" ht="15" customHeight="1"/>
    <row r="46972" ht="15" customHeight="1"/>
    <row r="46973" ht="15" customHeight="1"/>
    <row r="46974" ht="15" customHeight="1"/>
    <row r="46975" ht="15" customHeight="1"/>
    <row r="46976" ht="15" customHeight="1"/>
    <row r="46977" ht="15" customHeight="1"/>
    <row r="46978" ht="15" customHeight="1"/>
    <row r="46979" ht="15" customHeight="1"/>
    <row r="46980" ht="15" customHeight="1"/>
    <row r="46981" ht="15" customHeight="1"/>
    <row r="46982" ht="15" customHeight="1"/>
    <row r="46983" ht="15" customHeight="1"/>
    <row r="46984" ht="15" customHeight="1"/>
    <row r="46985" ht="15" customHeight="1"/>
    <row r="46986" ht="15" customHeight="1"/>
    <row r="46987" ht="15" customHeight="1"/>
    <row r="46988" ht="15" customHeight="1"/>
    <row r="46989" ht="15" customHeight="1"/>
    <row r="46990" ht="15" customHeight="1"/>
    <row r="46991" ht="15" customHeight="1"/>
    <row r="46992" ht="15" customHeight="1"/>
    <row r="46993" ht="15" customHeight="1"/>
    <row r="46994" ht="15" customHeight="1"/>
    <row r="46995" ht="15" customHeight="1"/>
    <row r="46996" ht="15" customHeight="1"/>
    <row r="46997" ht="15" customHeight="1"/>
    <row r="46998" ht="15" customHeight="1"/>
    <row r="46999" ht="15" customHeight="1"/>
    <row r="47000" ht="15" customHeight="1"/>
    <row r="47001" ht="15" customHeight="1"/>
    <row r="47002" ht="15" customHeight="1"/>
    <row r="47003" ht="15" customHeight="1"/>
    <row r="47004" ht="15" customHeight="1"/>
    <row r="47005" ht="15" customHeight="1"/>
    <row r="47006" ht="15" customHeight="1"/>
    <row r="47007" ht="15" customHeight="1"/>
    <row r="47008" ht="15" customHeight="1"/>
    <row r="47009" ht="15" customHeight="1"/>
    <row r="47010" ht="15" customHeight="1"/>
    <row r="47011" ht="15" customHeight="1"/>
    <row r="47012" ht="15" customHeight="1"/>
    <row r="47013" ht="15" customHeight="1"/>
    <row r="47014" ht="15" customHeight="1"/>
    <row r="47015" ht="15" customHeight="1"/>
    <row r="47016" ht="15" customHeight="1"/>
    <row r="47017" ht="15" customHeight="1"/>
    <row r="47018" ht="15" customHeight="1"/>
    <row r="47019" ht="15" customHeight="1"/>
    <row r="47020" ht="15" customHeight="1"/>
    <row r="47021" ht="15" customHeight="1"/>
    <row r="47022" ht="15" customHeight="1"/>
    <row r="47023" ht="15" customHeight="1"/>
    <row r="47024" ht="15" customHeight="1"/>
    <row r="47025" ht="15" customHeight="1"/>
    <row r="47026" ht="15" customHeight="1"/>
    <row r="47027" ht="15" customHeight="1"/>
    <row r="47028" ht="15" customHeight="1"/>
    <row r="47029" ht="15" customHeight="1"/>
    <row r="47030" ht="15" customHeight="1"/>
    <row r="47031" ht="15" customHeight="1"/>
    <row r="47032" ht="15" customHeight="1"/>
    <row r="47033" ht="15" customHeight="1"/>
    <row r="47034" ht="15" customHeight="1"/>
    <row r="47035" ht="15" customHeight="1"/>
    <row r="47036" ht="15" customHeight="1"/>
    <row r="47037" ht="15" customHeight="1"/>
    <row r="47038" ht="15" customHeight="1"/>
    <row r="47039" ht="15" customHeight="1"/>
    <row r="47040" ht="15" customHeight="1"/>
    <row r="47041" ht="15" customHeight="1"/>
    <row r="47042" ht="15" customHeight="1"/>
    <row r="47043" ht="15" customHeight="1"/>
    <row r="47044" ht="15" customHeight="1"/>
    <row r="47045" ht="15" customHeight="1"/>
    <row r="47046" ht="15" customHeight="1"/>
    <row r="47047" ht="15" customHeight="1"/>
    <row r="47048" ht="15" customHeight="1"/>
    <row r="47049" ht="15" customHeight="1"/>
    <row r="47050" ht="15" customHeight="1"/>
    <row r="47051" ht="15" customHeight="1"/>
    <row r="47052" ht="15" customHeight="1"/>
    <row r="47053" ht="15" customHeight="1"/>
    <row r="47054" ht="15" customHeight="1"/>
    <row r="47055" ht="15" customHeight="1"/>
    <row r="47056" ht="15" customHeight="1"/>
    <row r="47057" ht="15" customHeight="1"/>
    <row r="47058" ht="15" customHeight="1"/>
    <row r="47059" ht="15" customHeight="1"/>
    <row r="47060" ht="15" customHeight="1"/>
    <row r="47061" ht="15" customHeight="1"/>
    <row r="47062" ht="15" customHeight="1"/>
    <row r="47063" ht="15" customHeight="1"/>
    <row r="47064" ht="15" customHeight="1"/>
    <row r="47065" ht="15" customHeight="1"/>
    <row r="47066" ht="15" customHeight="1"/>
    <row r="47067" ht="15" customHeight="1"/>
    <row r="47068" ht="15" customHeight="1"/>
    <row r="47069" ht="15" customHeight="1"/>
    <row r="47070" ht="15" customHeight="1"/>
    <row r="47071" ht="15" customHeight="1"/>
    <row r="47072" ht="15" customHeight="1"/>
    <row r="47073" ht="15" customHeight="1"/>
    <row r="47074" ht="15" customHeight="1"/>
    <row r="47075" ht="15" customHeight="1"/>
    <row r="47076" ht="15" customHeight="1"/>
    <row r="47077" ht="15" customHeight="1"/>
    <row r="47078" ht="15" customHeight="1"/>
    <row r="47079" ht="15" customHeight="1"/>
    <row r="47080" ht="15" customHeight="1"/>
    <row r="47081" ht="15" customHeight="1"/>
    <row r="47082" ht="15" customHeight="1"/>
    <row r="47083" ht="15" customHeight="1"/>
    <row r="47084" ht="15" customHeight="1"/>
    <row r="47085" ht="15" customHeight="1"/>
    <row r="47086" ht="15" customHeight="1"/>
    <row r="47087" ht="15" customHeight="1"/>
    <row r="47088" ht="15" customHeight="1"/>
    <row r="47089" ht="15" customHeight="1"/>
    <row r="47090" ht="15" customHeight="1"/>
    <row r="47091" ht="15" customHeight="1"/>
    <row r="47092" ht="15" customHeight="1"/>
    <row r="47093" ht="15" customHeight="1"/>
    <row r="47094" ht="15" customHeight="1"/>
    <row r="47095" ht="15" customHeight="1"/>
    <row r="47096" ht="15" customHeight="1"/>
    <row r="47097" ht="15" customHeight="1"/>
    <row r="47098" ht="15" customHeight="1"/>
    <row r="47099" ht="15" customHeight="1"/>
    <row r="47100" ht="15" customHeight="1"/>
    <row r="47101" ht="15" customHeight="1"/>
    <row r="47102" ht="15" customHeight="1"/>
    <row r="47103" ht="15" customHeight="1"/>
    <row r="47104" ht="15" customHeight="1"/>
    <row r="47105" ht="15" customHeight="1"/>
    <row r="47106" ht="15" customHeight="1"/>
    <row r="47107" ht="15" customHeight="1"/>
    <row r="47108" ht="15" customHeight="1"/>
    <row r="47109" ht="15" customHeight="1"/>
    <row r="47110" ht="15" customHeight="1"/>
    <row r="47111" ht="15" customHeight="1"/>
    <row r="47112" ht="15" customHeight="1"/>
    <row r="47113" ht="15" customHeight="1"/>
    <row r="47114" ht="15" customHeight="1"/>
    <row r="47115" ht="15" customHeight="1"/>
    <row r="47116" ht="15" customHeight="1"/>
    <row r="47117" ht="15" customHeight="1"/>
    <row r="47118" ht="15" customHeight="1"/>
    <row r="47119" ht="15" customHeight="1"/>
    <row r="47120" ht="15" customHeight="1"/>
    <row r="47121" ht="15" customHeight="1"/>
    <row r="47122" ht="15" customHeight="1"/>
    <row r="47123" ht="15" customHeight="1"/>
    <row r="47124" ht="15" customHeight="1"/>
    <row r="47125" ht="15" customHeight="1"/>
    <row r="47126" ht="15" customHeight="1"/>
    <row r="47127" ht="15" customHeight="1"/>
    <row r="47128" ht="15" customHeight="1"/>
    <row r="47129" ht="15" customHeight="1"/>
    <row r="47130" ht="15" customHeight="1"/>
    <row r="47131" ht="15" customHeight="1"/>
    <row r="47132" ht="15" customHeight="1"/>
    <row r="47133" ht="15" customHeight="1"/>
    <row r="47134" ht="15" customHeight="1"/>
    <row r="47135" ht="15" customHeight="1"/>
    <row r="47136" ht="15" customHeight="1"/>
    <row r="47137" ht="15" customHeight="1"/>
    <row r="47138" ht="15" customHeight="1"/>
    <row r="47139" ht="15" customHeight="1"/>
    <row r="47140" ht="15" customHeight="1"/>
    <row r="47141" ht="15" customHeight="1"/>
    <row r="47142" ht="15" customHeight="1"/>
    <row r="47143" ht="15" customHeight="1"/>
    <row r="47144" ht="15" customHeight="1"/>
    <row r="47145" ht="15" customHeight="1"/>
    <row r="47146" ht="15" customHeight="1"/>
    <row r="47147" ht="15" customHeight="1"/>
    <row r="47148" ht="15" customHeight="1"/>
    <row r="47149" ht="15" customHeight="1"/>
    <row r="47150" ht="15" customHeight="1"/>
    <row r="47151" ht="15" customHeight="1"/>
    <row r="47152" ht="15" customHeight="1"/>
    <row r="47153" ht="15" customHeight="1"/>
    <row r="47154" ht="15" customHeight="1"/>
    <row r="47155" ht="15" customHeight="1"/>
    <row r="47156" ht="15" customHeight="1"/>
    <row r="47157" ht="15" customHeight="1"/>
    <row r="47158" ht="15" customHeight="1"/>
    <row r="47159" ht="15" customHeight="1"/>
    <row r="47160" ht="15" customHeight="1"/>
    <row r="47161" ht="15" customHeight="1"/>
    <row r="47162" ht="15" customHeight="1"/>
    <row r="47163" ht="15" customHeight="1"/>
    <row r="47164" ht="15" customHeight="1"/>
    <row r="47165" ht="15" customHeight="1"/>
    <row r="47166" ht="15" customHeight="1"/>
    <row r="47167" ht="15" customHeight="1"/>
    <row r="47168" ht="15" customHeight="1"/>
    <row r="47169" ht="15" customHeight="1"/>
    <row r="47170" ht="15" customHeight="1"/>
    <row r="47171" ht="15" customHeight="1"/>
    <row r="47172" ht="15" customHeight="1"/>
    <row r="47173" ht="15" customHeight="1"/>
    <row r="47174" ht="15" customHeight="1"/>
    <row r="47175" ht="15" customHeight="1"/>
    <row r="47176" ht="15" customHeight="1"/>
    <row r="47177" ht="15" customHeight="1"/>
    <row r="47178" ht="15" customHeight="1"/>
    <row r="47179" ht="15" customHeight="1"/>
    <row r="47180" ht="15" customHeight="1"/>
    <row r="47181" ht="15" customHeight="1"/>
    <row r="47182" ht="15" customHeight="1"/>
    <row r="47183" ht="15" customHeight="1"/>
    <row r="47184" ht="15" customHeight="1"/>
    <row r="47185" ht="15" customHeight="1"/>
    <row r="47186" ht="15" customHeight="1"/>
    <row r="47187" ht="15" customHeight="1"/>
    <row r="47188" ht="15" customHeight="1"/>
    <row r="47189" ht="15" customHeight="1"/>
    <row r="47190" ht="15" customHeight="1"/>
    <row r="47191" ht="15" customHeight="1"/>
    <row r="47192" ht="15" customHeight="1"/>
    <row r="47193" ht="15" customHeight="1"/>
    <row r="47194" ht="15" customHeight="1"/>
    <row r="47195" ht="15" customHeight="1"/>
    <row r="47196" ht="15" customHeight="1"/>
    <row r="47197" ht="15" customHeight="1"/>
    <row r="47198" ht="15" customHeight="1"/>
    <row r="47199" ht="15" customHeight="1"/>
    <row r="47200" ht="15" customHeight="1"/>
    <row r="47201" ht="15" customHeight="1"/>
    <row r="47202" ht="15" customHeight="1"/>
    <row r="47203" ht="15" customHeight="1"/>
    <row r="47204" ht="15" customHeight="1"/>
    <row r="47205" ht="15" customHeight="1"/>
    <row r="47206" ht="15" customHeight="1"/>
    <row r="47207" ht="15" customHeight="1"/>
    <row r="47208" ht="15" customHeight="1"/>
    <row r="47209" ht="15" customHeight="1"/>
    <row r="47210" ht="15" customHeight="1"/>
    <row r="47211" ht="15" customHeight="1"/>
    <row r="47212" ht="15" customHeight="1"/>
    <row r="47213" ht="15" customHeight="1"/>
    <row r="47214" ht="15" customHeight="1"/>
    <row r="47215" ht="15" customHeight="1"/>
    <row r="47216" ht="15" customHeight="1"/>
    <row r="47217" ht="15" customHeight="1"/>
    <row r="47218" ht="15" customHeight="1"/>
    <row r="47219" ht="15" customHeight="1"/>
    <row r="47220" ht="15" customHeight="1"/>
    <row r="47221" ht="15" customHeight="1"/>
    <row r="47222" ht="15" customHeight="1"/>
    <row r="47223" ht="15" customHeight="1"/>
    <row r="47224" ht="15" customHeight="1"/>
    <row r="47225" ht="15" customHeight="1"/>
    <row r="47226" ht="15" customHeight="1"/>
    <row r="47227" ht="15" customHeight="1"/>
    <row r="47228" ht="15" customHeight="1"/>
    <row r="47229" ht="15" customHeight="1"/>
    <row r="47230" ht="15" customHeight="1"/>
    <row r="47231" ht="15" customHeight="1"/>
    <row r="47232" ht="15" customHeight="1"/>
    <row r="47233" ht="15" customHeight="1"/>
    <row r="47234" ht="15" customHeight="1"/>
    <row r="47235" ht="15" customHeight="1"/>
    <row r="47236" ht="15" customHeight="1"/>
    <row r="47237" ht="15" customHeight="1"/>
    <row r="47238" ht="15" customHeight="1"/>
    <row r="47239" ht="15" customHeight="1"/>
    <row r="47240" ht="15" customHeight="1"/>
    <row r="47241" ht="15" customHeight="1"/>
    <row r="47242" ht="15" customHeight="1"/>
    <row r="47243" ht="15" customHeight="1"/>
    <row r="47244" ht="15" customHeight="1"/>
    <row r="47245" ht="15" customHeight="1"/>
    <row r="47246" ht="15" customHeight="1"/>
    <row r="47247" ht="15" customHeight="1"/>
    <row r="47248" ht="15" customHeight="1"/>
    <row r="47249" ht="15" customHeight="1"/>
    <row r="47250" ht="15" customHeight="1"/>
    <row r="47251" ht="15" customHeight="1"/>
    <row r="47252" ht="15" customHeight="1"/>
    <row r="47253" ht="15" customHeight="1"/>
    <row r="47254" ht="15" customHeight="1"/>
    <row r="47255" ht="15" customHeight="1"/>
    <row r="47256" ht="15" customHeight="1"/>
    <row r="47257" ht="15" customHeight="1"/>
    <row r="47258" ht="15" customHeight="1"/>
    <row r="47259" ht="15" customHeight="1"/>
    <row r="47260" ht="15" customHeight="1"/>
    <row r="47261" ht="15" customHeight="1"/>
    <row r="47262" ht="15" customHeight="1"/>
    <row r="47263" ht="15" customHeight="1"/>
    <row r="47264" ht="15" customHeight="1"/>
    <row r="47265" ht="15" customHeight="1"/>
    <row r="47266" ht="15" customHeight="1"/>
    <row r="47267" ht="15" customHeight="1"/>
    <row r="47268" ht="15" customHeight="1"/>
    <row r="47269" ht="15" customHeight="1"/>
    <row r="47270" ht="15" customHeight="1"/>
    <row r="47271" ht="15" customHeight="1"/>
    <row r="47272" ht="15" customHeight="1"/>
    <row r="47273" ht="15" customHeight="1"/>
    <row r="47274" ht="15" customHeight="1"/>
    <row r="47275" ht="15" customHeight="1"/>
    <row r="47276" ht="15" customHeight="1"/>
    <row r="47277" ht="15" customHeight="1"/>
    <row r="47278" ht="15" customHeight="1"/>
    <row r="47279" ht="15" customHeight="1"/>
    <row r="47280" ht="15" customHeight="1"/>
    <row r="47281" ht="15" customHeight="1"/>
    <row r="47282" ht="15" customHeight="1"/>
    <row r="47283" ht="15" customHeight="1"/>
    <row r="47284" ht="15" customHeight="1"/>
    <row r="47285" ht="15" customHeight="1"/>
    <row r="47286" ht="15" customHeight="1"/>
    <row r="47287" ht="15" customHeight="1"/>
    <row r="47288" ht="15" customHeight="1"/>
    <row r="47289" ht="15" customHeight="1"/>
    <row r="47290" ht="15" customHeight="1"/>
    <row r="47291" ht="15" customHeight="1"/>
    <row r="47292" ht="15" customHeight="1"/>
    <row r="47293" ht="15" customHeight="1"/>
    <row r="47294" ht="15" customHeight="1"/>
    <row r="47295" ht="15" customHeight="1"/>
    <row r="47296" ht="15" customHeight="1"/>
    <row r="47297" ht="15" customHeight="1"/>
    <row r="47298" ht="15" customHeight="1"/>
    <row r="47299" ht="15" customHeight="1"/>
    <row r="47300" ht="15" customHeight="1"/>
    <row r="47301" ht="15" customHeight="1"/>
    <row r="47302" ht="15" customHeight="1"/>
    <row r="47303" ht="15" customHeight="1"/>
    <row r="47304" ht="15" customHeight="1"/>
    <row r="47305" ht="15" customHeight="1"/>
    <row r="47306" ht="15" customHeight="1"/>
    <row r="47307" ht="15" customHeight="1"/>
    <row r="47308" ht="15" customHeight="1"/>
    <row r="47309" ht="15" customHeight="1"/>
    <row r="47310" ht="15" customHeight="1"/>
    <row r="47311" ht="15" customHeight="1"/>
    <row r="47312" ht="15" customHeight="1"/>
    <row r="47313" ht="15" customHeight="1"/>
    <row r="47314" ht="15" customHeight="1"/>
    <row r="47315" ht="15" customHeight="1"/>
    <row r="47316" ht="15" customHeight="1"/>
    <row r="47317" ht="15" customHeight="1"/>
    <row r="47318" ht="15" customHeight="1"/>
    <row r="47319" ht="15" customHeight="1"/>
    <row r="47320" ht="15" customHeight="1"/>
    <row r="47321" ht="15" customHeight="1"/>
    <row r="47322" ht="15" customHeight="1"/>
    <row r="47323" ht="15" customHeight="1"/>
    <row r="47324" ht="15" customHeight="1"/>
    <row r="47325" ht="15" customHeight="1"/>
    <row r="47326" ht="15" customHeight="1"/>
    <row r="47327" ht="15" customHeight="1"/>
    <row r="47328" ht="15" customHeight="1"/>
    <row r="47329" ht="15" customHeight="1"/>
    <row r="47330" ht="15" customHeight="1"/>
    <row r="47331" ht="15" customHeight="1"/>
    <row r="47332" ht="15" customHeight="1"/>
    <row r="47333" ht="15" customHeight="1"/>
    <row r="47334" ht="15" customHeight="1"/>
    <row r="47335" ht="15" customHeight="1"/>
    <row r="47336" ht="15" customHeight="1"/>
    <row r="47337" ht="15" customHeight="1"/>
    <row r="47338" ht="15" customHeight="1"/>
    <row r="47339" ht="15" customHeight="1"/>
    <row r="47340" ht="15" customHeight="1"/>
    <row r="47341" ht="15" customHeight="1"/>
    <row r="47342" ht="15" customHeight="1"/>
    <row r="47343" ht="15" customHeight="1"/>
    <row r="47344" ht="15" customHeight="1"/>
    <row r="47345" ht="15" customHeight="1"/>
    <row r="47346" ht="15" customHeight="1"/>
    <row r="47347" ht="15" customHeight="1"/>
    <row r="47348" ht="15" customHeight="1"/>
    <row r="47349" ht="15" customHeight="1"/>
    <row r="47350" ht="15" customHeight="1"/>
    <row r="47351" ht="15" customHeight="1"/>
    <row r="47352" ht="15" customHeight="1"/>
    <row r="47353" ht="15" customHeight="1"/>
    <row r="47354" ht="15" customHeight="1"/>
    <row r="47355" ht="15" customHeight="1"/>
    <row r="47356" ht="15" customHeight="1"/>
    <row r="47357" ht="15" customHeight="1"/>
    <row r="47358" ht="15" customHeight="1"/>
    <row r="47359" ht="15" customHeight="1"/>
    <row r="47360" ht="15" customHeight="1"/>
    <row r="47361" ht="15" customHeight="1"/>
    <row r="47362" ht="15" customHeight="1"/>
    <row r="47363" ht="15" customHeight="1"/>
    <row r="47364" ht="15" customHeight="1"/>
    <row r="47365" ht="15" customHeight="1"/>
    <row r="47366" ht="15" customHeight="1"/>
    <row r="47367" ht="15" customHeight="1"/>
    <row r="47368" ht="15" customHeight="1"/>
    <row r="47369" ht="15" customHeight="1"/>
    <row r="47370" ht="15" customHeight="1"/>
    <row r="47371" ht="15" customHeight="1"/>
    <row r="47372" ht="15" customHeight="1"/>
    <row r="47373" ht="15" customHeight="1"/>
    <row r="47374" ht="15" customHeight="1"/>
    <row r="47375" ht="15" customHeight="1"/>
    <row r="47376" ht="15" customHeight="1"/>
    <row r="47377" ht="15" customHeight="1"/>
    <row r="47378" ht="15" customHeight="1"/>
    <row r="47379" ht="15" customHeight="1"/>
    <row r="47380" ht="15" customHeight="1"/>
    <row r="47381" ht="15" customHeight="1"/>
    <row r="47382" ht="15" customHeight="1"/>
    <row r="47383" ht="15" customHeight="1"/>
    <row r="47384" ht="15" customHeight="1"/>
    <row r="47385" ht="15" customHeight="1"/>
    <row r="47386" ht="15" customHeight="1"/>
    <row r="47387" ht="15" customHeight="1"/>
    <row r="47388" ht="15" customHeight="1"/>
    <row r="47389" ht="15" customHeight="1"/>
    <row r="47390" ht="15" customHeight="1"/>
    <row r="47391" ht="15" customHeight="1"/>
    <row r="47392" ht="15" customHeight="1"/>
    <row r="47393" ht="15" customHeight="1"/>
    <row r="47394" ht="15" customHeight="1"/>
    <row r="47395" ht="15" customHeight="1"/>
    <row r="47396" ht="15" customHeight="1"/>
    <row r="47397" ht="15" customHeight="1"/>
    <row r="47398" ht="15" customHeight="1"/>
    <row r="47399" ht="15" customHeight="1"/>
    <row r="47400" ht="15" customHeight="1"/>
    <row r="47401" ht="15" customHeight="1"/>
    <row r="47402" ht="15" customHeight="1"/>
    <row r="47403" ht="15" customHeight="1"/>
    <row r="47404" ht="15" customHeight="1"/>
    <row r="47405" ht="15" customHeight="1"/>
    <row r="47406" ht="15" customHeight="1"/>
    <row r="47407" ht="15" customHeight="1"/>
    <row r="47408" ht="15" customHeight="1"/>
    <row r="47409" ht="15" customHeight="1"/>
    <row r="47410" ht="15" customHeight="1"/>
    <row r="47411" ht="15" customHeight="1"/>
    <row r="47412" ht="15" customHeight="1"/>
    <row r="47413" ht="15" customHeight="1"/>
    <row r="47414" ht="15" customHeight="1"/>
    <row r="47415" ht="15" customHeight="1"/>
    <row r="47416" ht="15" customHeight="1"/>
    <row r="47417" ht="15" customHeight="1"/>
    <row r="47418" ht="15" customHeight="1"/>
    <row r="47419" ht="15" customHeight="1"/>
    <row r="47420" ht="15" customHeight="1"/>
    <row r="47421" ht="15" customHeight="1"/>
    <row r="47422" ht="15" customHeight="1"/>
    <row r="47423" ht="15" customHeight="1"/>
    <row r="47424" ht="15" customHeight="1"/>
    <row r="47425" ht="15" customHeight="1"/>
    <row r="47426" ht="15" customHeight="1"/>
    <row r="47427" ht="15" customHeight="1"/>
    <row r="47428" ht="15" customHeight="1"/>
    <row r="47429" ht="15" customHeight="1"/>
    <row r="47430" ht="15" customHeight="1"/>
    <row r="47431" ht="15" customHeight="1"/>
    <row r="47432" ht="15" customHeight="1"/>
    <row r="47433" ht="15" customHeight="1"/>
    <row r="47434" ht="15" customHeight="1"/>
    <row r="47435" ht="15" customHeight="1"/>
    <row r="47436" ht="15" customHeight="1"/>
    <row r="47437" ht="15" customHeight="1"/>
    <row r="47438" ht="15" customHeight="1"/>
    <row r="47439" ht="15" customHeight="1"/>
    <row r="47440" ht="15" customHeight="1"/>
    <row r="47441" ht="15" customHeight="1"/>
    <row r="47442" ht="15" customHeight="1"/>
    <row r="47443" ht="15" customHeight="1"/>
    <row r="47444" ht="15" customHeight="1"/>
    <row r="47445" ht="15" customHeight="1"/>
    <row r="47446" ht="15" customHeight="1"/>
    <row r="47447" ht="15" customHeight="1"/>
    <row r="47448" ht="15" customHeight="1"/>
    <row r="47449" ht="15" customHeight="1"/>
    <row r="47450" ht="15" customHeight="1"/>
    <row r="47451" ht="15" customHeight="1"/>
    <row r="47452" ht="15" customHeight="1"/>
    <row r="47453" ht="15" customHeight="1"/>
    <row r="47454" ht="15" customHeight="1"/>
    <row r="47455" ht="15" customHeight="1"/>
    <row r="47456" ht="15" customHeight="1"/>
    <row r="47457" ht="15" customHeight="1"/>
    <row r="47458" ht="15" customHeight="1"/>
    <row r="47459" ht="15" customHeight="1"/>
    <row r="47460" ht="15" customHeight="1"/>
    <row r="47461" ht="15" customHeight="1"/>
    <row r="47462" ht="15" customHeight="1"/>
    <row r="47463" ht="15" customHeight="1"/>
    <row r="47464" ht="15" customHeight="1"/>
    <row r="47465" ht="15" customHeight="1"/>
    <row r="47466" ht="15" customHeight="1"/>
    <row r="47467" ht="15" customHeight="1"/>
    <row r="47468" ht="15" customHeight="1"/>
    <row r="47469" ht="15" customHeight="1"/>
    <row r="47470" ht="15" customHeight="1"/>
    <row r="47471" ht="15" customHeight="1"/>
    <row r="47472" ht="15" customHeight="1"/>
    <row r="47473" ht="15" customHeight="1"/>
    <row r="47474" ht="15" customHeight="1"/>
    <row r="47475" ht="15" customHeight="1"/>
    <row r="47476" ht="15" customHeight="1"/>
    <row r="47477" ht="15" customHeight="1"/>
    <row r="47478" ht="15" customHeight="1"/>
    <row r="47479" ht="15" customHeight="1"/>
    <row r="47480" ht="15" customHeight="1"/>
    <row r="47481" ht="15" customHeight="1"/>
    <row r="47482" ht="15" customHeight="1"/>
    <row r="47483" ht="15" customHeight="1"/>
    <row r="47484" ht="15" customHeight="1"/>
    <row r="47485" ht="15" customHeight="1"/>
    <row r="47486" ht="15" customHeight="1"/>
    <row r="47487" ht="15" customHeight="1"/>
    <row r="47488" ht="15" customHeight="1"/>
    <row r="47489" ht="15" customHeight="1"/>
    <row r="47490" ht="15" customHeight="1"/>
    <row r="47491" ht="15" customHeight="1"/>
    <row r="47492" ht="15" customHeight="1"/>
    <row r="47493" ht="15" customHeight="1"/>
    <row r="47494" ht="15" customHeight="1"/>
    <row r="47495" ht="15" customHeight="1"/>
    <row r="47496" ht="15" customHeight="1"/>
    <row r="47497" ht="15" customHeight="1"/>
    <row r="47498" ht="15" customHeight="1"/>
    <row r="47499" ht="15" customHeight="1"/>
    <row r="47500" ht="15" customHeight="1"/>
    <row r="47501" ht="15" customHeight="1"/>
    <row r="47502" ht="15" customHeight="1"/>
    <row r="47503" ht="15" customHeight="1"/>
    <row r="47504" ht="15" customHeight="1"/>
    <row r="47505" ht="15" customHeight="1"/>
    <row r="47506" ht="15" customHeight="1"/>
    <row r="47507" ht="15" customHeight="1"/>
    <row r="47508" ht="15" customHeight="1"/>
    <row r="47509" ht="15" customHeight="1"/>
    <row r="47510" ht="15" customHeight="1"/>
    <row r="47511" ht="15" customHeight="1"/>
    <row r="47512" ht="15" customHeight="1"/>
    <row r="47513" ht="15" customHeight="1"/>
    <row r="47514" ht="15" customHeight="1"/>
    <row r="47515" ht="15" customHeight="1"/>
    <row r="47516" ht="15" customHeight="1"/>
    <row r="47517" ht="15" customHeight="1"/>
    <row r="47518" ht="15" customHeight="1"/>
    <row r="47519" ht="15" customHeight="1"/>
    <row r="47520" ht="15" customHeight="1"/>
    <row r="47521" ht="15" customHeight="1"/>
    <row r="47522" ht="15" customHeight="1"/>
    <row r="47523" ht="15" customHeight="1"/>
    <row r="47524" ht="15" customHeight="1"/>
    <row r="47525" ht="15" customHeight="1"/>
    <row r="47526" ht="15" customHeight="1"/>
    <row r="47527" ht="15" customHeight="1"/>
    <row r="47528" ht="15" customHeight="1"/>
    <row r="47529" ht="15" customHeight="1"/>
    <row r="47530" ht="15" customHeight="1"/>
    <row r="47531" ht="15" customHeight="1"/>
    <row r="47532" ht="15" customHeight="1"/>
    <row r="47533" ht="15" customHeight="1"/>
    <row r="47534" ht="15" customHeight="1"/>
    <row r="47535" ht="15" customHeight="1"/>
    <row r="47536" ht="15" customHeight="1"/>
    <row r="47537" ht="15" customHeight="1"/>
    <row r="47538" ht="15" customHeight="1"/>
    <row r="47539" ht="15" customHeight="1"/>
    <row r="47540" ht="15" customHeight="1"/>
    <row r="47541" ht="15" customHeight="1"/>
    <row r="47542" ht="15" customHeight="1"/>
    <row r="47543" ht="15" customHeight="1"/>
    <row r="47544" ht="15" customHeight="1"/>
    <row r="47545" ht="15" customHeight="1"/>
    <row r="47546" ht="15" customHeight="1"/>
    <row r="47547" ht="15" customHeight="1"/>
    <row r="47548" ht="15" customHeight="1"/>
    <row r="47549" ht="15" customHeight="1"/>
    <row r="47550" ht="15" customHeight="1"/>
    <row r="47551" ht="15" customHeight="1"/>
    <row r="47552" ht="15" customHeight="1"/>
    <row r="47553" ht="15" customHeight="1"/>
    <row r="47554" ht="15" customHeight="1"/>
    <row r="47555" ht="15" customHeight="1"/>
    <row r="47556" ht="15" customHeight="1"/>
    <row r="47557" ht="15" customHeight="1"/>
    <row r="47558" ht="15" customHeight="1"/>
    <row r="47559" ht="15" customHeight="1"/>
    <row r="47560" ht="15" customHeight="1"/>
    <row r="47561" ht="15" customHeight="1"/>
    <row r="47562" ht="15" customHeight="1"/>
    <row r="47563" ht="15" customHeight="1"/>
    <row r="47564" ht="15" customHeight="1"/>
    <row r="47565" ht="15" customHeight="1"/>
    <row r="47566" ht="15" customHeight="1"/>
    <row r="47567" ht="15" customHeight="1"/>
    <row r="47568" ht="15" customHeight="1"/>
    <row r="47569" ht="15" customHeight="1"/>
    <row r="47570" ht="15" customHeight="1"/>
    <row r="47571" ht="15" customHeight="1"/>
    <row r="47572" ht="15" customHeight="1"/>
    <row r="47573" ht="15" customHeight="1"/>
    <row r="47574" ht="15" customHeight="1"/>
    <row r="47575" ht="15" customHeight="1"/>
    <row r="47576" ht="15" customHeight="1"/>
    <row r="47577" ht="15" customHeight="1"/>
    <row r="47578" ht="15" customHeight="1"/>
    <row r="47579" ht="15" customHeight="1"/>
    <row r="47580" ht="15" customHeight="1"/>
    <row r="47581" ht="15" customHeight="1"/>
    <row r="47582" ht="15" customHeight="1"/>
    <row r="47583" ht="15" customHeight="1"/>
    <row r="47584" ht="15" customHeight="1"/>
    <row r="47585" ht="15" customHeight="1"/>
    <row r="47586" ht="15" customHeight="1"/>
    <row r="47587" ht="15" customHeight="1"/>
    <row r="47588" ht="15" customHeight="1"/>
    <row r="47589" ht="15" customHeight="1"/>
    <row r="47590" ht="15" customHeight="1"/>
    <row r="47591" ht="15" customHeight="1"/>
    <row r="47592" ht="15" customHeight="1"/>
    <row r="47593" ht="15" customHeight="1"/>
    <row r="47594" ht="15" customHeight="1"/>
    <row r="47595" ht="15" customHeight="1"/>
    <row r="47596" ht="15" customHeight="1"/>
    <row r="47597" ht="15" customHeight="1"/>
    <row r="47598" ht="15" customHeight="1"/>
    <row r="47599" ht="15" customHeight="1"/>
    <row r="47600" ht="15" customHeight="1"/>
    <row r="47601" ht="15" customHeight="1"/>
    <row r="47602" ht="15" customHeight="1"/>
    <row r="47603" ht="15" customHeight="1"/>
    <row r="47604" ht="15" customHeight="1"/>
    <row r="47605" ht="15" customHeight="1"/>
    <row r="47606" ht="15" customHeight="1"/>
    <row r="47607" ht="15" customHeight="1"/>
    <row r="47608" ht="15" customHeight="1"/>
    <row r="47609" ht="15" customHeight="1"/>
    <row r="47610" ht="15" customHeight="1"/>
    <row r="47611" ht="15" customHeight="1"/>
    <row r="47612" ht="15" customHeight="1"/>
    <row r="47613" ht="15" customHeight="1"/>
    <row r="47614" ht="15" customHeight="1"/>
    <row r="47615" ht="15" customHeight="1"/>
    <row r="47616" ht="15" customHeight="1"/>
    <row r="47617" ht="15" customHeight="1"/>
    <row r="47618" ht="15" customHeight="1"/>
    <row r="47619" ht="15" customHeight="1"/>
    <row r="47620" ht="15" customHeight="1"/>
    <row r="47621" ht="15" customHeight="1"/>
    <row r="47622" ht="15" customHeight="1"/>
    <row r="47623" ht="15" customHeight="1"/>
    <row r="47624" ht="15" customHeight="1"/>
    <row r="47625" ht="15" customHeight="1"/>
    <row r="47626" ht="15" customHeight="1"/>
    <row r="47627" ht="15" customHeight="1"/>
    <row r="47628" ht="15" customHeight="1"/>
    <row r="47629" ht="15" customHeight="1"/>
    <row r="47630" ht="15" customHeight="1"/>
    <row r="47631" ht="15" customHeight="1"/>
    <row r="47632" ht="15" customHeight="1"/>
    <row r="47633" ht="15" customHeight="1"/>
    <row r="47634" ht="15" customHeight="1"/>
    <row r="47635" ht="15" customHeight="1"/>
    <row r="47636" ht="15" customHeight="1"/>
    <row r="47637" ht="15" customHeight="1"/>
    <row r="47638" ht="15" customHeight="1"/>
    <row r="47639" ht="15" customHeight="1"/>
    <row r="47640" ht="15" customHeight="1"/>
    <row r="47641" ht="15" customHeight="1"/>
    <row r="47642" ht="15" customHeight="1"/>
    <row r="47643" ht="15" customHeight="1"/>
    <row r="47644" ht="15" customHeight="1"/>
    <row r="47645" ht="15" customHeight="1"/>
    <row r="47646" ht="15" customHeight="1"/>
    <row r="47647" ht="15" customHeight="1"/>
    <row r="47648" ht="15" customHeight="1"/>
    <row r="47649" ht="15" customHeight="1"/>
    <row r="47650" ht="15" customHeight="1"/>
    <row r="47651" ht="15" customHeight="1"/>
    <row r="47652" ht="15" customHeight="1"/>
    <row r="47653" ht="15" customHeight="1"/>
    <row r="47654" ht="15" customHeight="1"/>
    <row r="47655" ht="15" customHeight="1"/>
    <row r="47656" ht="15" customHeight="1"/>
    <row r="47657" ht="15" customHeight="1"/>
    <row r="47658" ht="15" customHeight="1"/>
    <row r="47659" ht="15" customHeight="1"/>
    <row r="47660" ht="15" customHeight="1"/>
    <row r="47661" ht="15" customHeight="1"/>
    <row r="47662" ht="15" customHeight="1"/>
    <row r="47663" ht="15" customHeight="1"/>
    <row r="47664" ht="15" customHeight="1"/>
    <row r="47665" ht="15" customHeight="1"/>
    <row r="47666" ht="15" customHeight="1"/>
    <row r="47667" ht="15" customHeight="1"/>
    <row r="47668" ht="15" customHeight="1"/>
    <row r="47669" ht="15" customHeight="1"/>
    <row r="47670" ht="15" customHeight="1"/>
    <row r="47671" ht="15" customHeight="1"/>
    <row r="47672" ht="15" customHeight="1"/>
    <row r="47673" ht="15" customHeight="1"/>
    <row r="47674" ht="15" customHeight="1"/>
    <row r="47675" ht="15" customHeight="1"/>
    <row r="47676" ht="15" customHeight="1"/>
    <row r="47677" ht="15" customHeight="1"/>
    <row r="47678" ht="15" customHeight="1"/>
    <row r="47679" ht="15" customHeight="1"/>
    <row r="47680" ht="15" customHeight="1"/>
    <row r="47681" ht="15" customHeight="1"/>
    <row r="47682" ht="15" customHeight="1"/>
    <row r="47683" ht="15" customHeight="1"/>
    <row r="47684" ht="15" customHeight="1"/>
    <row r="47685" ht="15" customHeight="1"/>
    <row r="47686" ht="15" customHeight="1"/>
    <row r="47687" ht="15" customHeight="1"/>
    <row r="47688" ht="15" customHeight="1"/>
    <row r="47689" ht="15" customHeight="1"/>
    <row r="47690" ht="15" customHeight="1"/>
    <row r="47691" ht="15" customHeight="1"/>
    <row r="47692" ht="15" customHeight="1"/>
    <row r="47693" ht="15" customHeight="1"/>
    <row r="47694" ht="15" customHeight="1"/>
    <row r="47695" ht="15" customHeight="1"/>
    <row r="47696" ht="15" customHeight="1"/>
    <row r="47697" ht="15" customHeight="1"/>
    <row r="47698" ht="15" customHeight="1"/>
    <row r="47699" ht="15" customHeight="1"/>
    <row r="47700" ht="15" customHeight="1"/>
    <row r="47701" ht="15" customHeight="1"/>
    <row r="47702" ht="15" customHeight="1"/>
    <row r="47703" ht="15" customHeight="1"/>
    <row r="47704" ht="15" customHeight="1"/>
    <row r="47705" ht="15" customHeight="1"/>
    <row r="47706" ht="15" customHeight="1"/>
    <row r="47707" ht="15" customHeight="1"/>
    <row r="47708" ht="15" customHeight="1"/>
    <row r="47709" ht="15" customHeight="1"/>
    <row r="47710" ht="15" customHeight="1"/>
    <row r="47711" ht="15" customHeight="1"/>
    <row r="47712" ht="15" customHeight="1"/>
    <row r="47713" ht="15" customHeight="1"/>
    <row r="47714" ht="15" customHeight="1"/>
    <row r="47715" ht="15" customHeight="1"/>
    <row r="47716" ht="15" customHeight="1"/>
    <row r="47717" ht="15" customHeight="1"/>
    <row r="47718" ht="15" customHeight="1"/>
    <row r="47719" ht="15" customHeight="1"/>
    <row r="47720" ht="15" customHeight="1"/>
    <row r="47721" ht="15" customHeight="1"/>
    <row r="47722" ht="15" customHeight="1"/>
    <row r="47723" ht="15" customHeight="1"/>
    <row r="47724" ht="15" customHeight="1"/>
    <row r="47725" ht="15" customHeight="1"/>
    <row r="47726" ht="15" customHeight="1"/>
    <row r="47727" ht="15" customHeight="1"/>
    <row r="47728" ht="15" customHeight="1"/>
    <row r="47729" ht="15" customHeight="1"/>
    <row r="47730" ht="15" customHeight="1"/>
    <row r="47731" ht="15" customHeight="1"/>
    <row r="47732" ht="15" customHeight="1"/>
    <row r="47733" ht="15" customHeight="1"/>
    <row r="47734" ht="15" customHeight="1"/>
    <row r="47735" ht="15" customHeight="1"/>
    <row r="47736" ht="15" customHeight="1"/>
    <row r="47737" ht="15" customHeight="1"/>
    <row r="47738" ht="15" customHeight="1"/>
    <row r="47739" ht="15" customHeight="1"/>
    <row r="47740" ht="15" customHeight="1"/>
    <row r="47741" ht="15" customHeight="1"/>
    <row r="47742" ht="15" customHeight="1"/>
    <row r="47743" ht="15" customHeight="1"/>
    <row r="47744" ht="15" customHeight="1"/>
    <row r="47745" ht="15" customHeight="1"/>
    <row r="47746" ht="15" customHeight="1"/>
    <row r="47747" ht="15" customHeight="1"/>
    <row r="47748" ht="15" customHeight="1"/>
    <row r="47749" ht="15" customHeight="1"/>
    <row r="47750" ht="15" customHeight="1"/>
    <row r="47751" ht="15" customHeight="1"/>
    <row r="47752" ht="15" customHeight="1"/>
    <row r="47753" ht="15" customHeight="1"/>
    <row r="47754" ht="15" customHeight="1"/>
    <row r="47755" ht="15" customHeight="1"/>
    <row r="47756" ht="15" customHeight="1"/>
    <row r="47757" ht="15" customHeight="1"/>
    <row r="47758" ht="15" customHeight="1"/>
    <row r="47759" ht="15" customHeight="1"/>
    <row r="47760" ht="15" customHeight="1"/>
    <row r="47761" ht="15" customHeight="1"/>
    <row r="47762" ht="15" customHeight="1"/>
    <row r="47763" ht="15" customHeight="1"/>
    <row r="47764" ht="15" customHeight="1"/>
    <row r="47765" ht="15" customHeight="1"/>
    <row r="47766" ht="15" customHeight="1"/>
    <row r="47767" ht="15" customHeight="1"/>
    <row r="47768" ht="15" customHeight="1"/>
    <row r="47769" ht="15" customHeight="1"/>
    <row r="47770" ht="15" customHeight="1"/>
    <row r="47771" ht="15" customHeight="1"/>
    <row r="47772" ht="15" customHeight="1"/>
    <row r="47773" ht="15" customHeight="1"/>
    <row r="47774" ht="15" customHeight="1"/>
    <row r="47775" ht="15" customHeight="1"/>
    <row r="47776" ht="15" customHeight="1"/>
    <row r="47777" ht="15" customHeight="1"/>
    <row r="47778" ht="15" customHeight="1"/>
    <row r="47779" ht="15" customHeight="1"/>
    <row r="47780" ht="15" customHeight="1"/>
    <row r="47781" ht="15" customHeight="1"/>
    <row r="47782" ht="15" customHeight="1"/>
    <row r="47783" ht="15" customHeight="1"/>
    <row r="47784" ht="15" customHeight="1"/>
    <row r="47785" ht="15" customHeight="1"/>
    <row r="47786" ht="15" customHeight="1"/>
    <row r="47787" ht="15" customHeight="1"/>
    <row r="47788" ht="15" customHeight="1"/>
    <row r="47789" ht="15" customHeight="1"/>
    <row r="47790" ht="15" customHeight="1"/>
    <row r="47791" ht="15" customHeight="1"/>
    <row r="47792" ht="15" customHeight="1"/>
    <row r="47793" ht="15" customHeight="1"/>
    <row r="47794" ht="15" customHeight="1"/>
    <row r="47795" ht="15" customHeight="1"/>
    <row r="47796" ht="15" customHeight="1"/>
    <row r="47797" ht="15" customHeight="1"/>
    <row r="47798" ht="15" customHeight="1"/>
    <row r="47799" ht="15" customHeight="1"/>
    <row r="47800" ht="15" customHeight="1"/>
    <row r="47801" ht="15" customHeight="1"/>
    <row r="47802" ht="15" customHeight="1"/>
    <row r="47803" ht="15" customHeight="1"/>
    <row r="47804" ht="15" customHeight="1"/>
    <row r="47805" ht="15" customHeight="1"/>
    <row r="47806" ht="15" customHeight="1"/>
    <row r="47807" ht="15" customHeight="1"/>
    <row r="47808" ht="15" customHeight="1"/>
    <row r="47809" ht="15" customHeight="1"/>
    <row r="47810" ht="15" customHeight="1"/>
    <row r="47811" ht="15" customHeight="1"/>
    <row r="47812" ht="15" customHeight="1"/>
    <row r="47813" ht="15" customHeight="1"/>
    <row r="47814" ht="15" customHeight="1"/>
    <row r="47815" ht="15" customHeight="1"/>
    <row r="47816" ht="15" customHeight="1"/>
    <row r="47817" ht="15" customHeight="1"/>
    <row r="47818" ht="15" customHeight="1"/>
    <row r="47819" ht="15" customHeight="1"/>
    <row r="47820" ht="15" customHeight="1"/>
    <row r="47821" ht="15" customHeight="1"/>
    <row r="47822" ht="15" customHeight="1"/>
    <row r="47823" ht="15" customHeight="1"/>
    <row r="47824" ht="15" customHeight="1"/>
    <row r="47825" ht="15" customHeight="1"/>
    <row r="47826" ht="15" customHeight="1"/>
    <row r="47827" ht="15" customHeight="1"/>
    <row r="47828" ht="15" customHeight="1"/>
    <row r="47829" ht="15" customHeight="1"/>
    <row r="47830" ht="15" customHeight="1"/>
    <row r="47831" ht="15" customHeight="1"/>
    <row r="47832" ht="15" customHeight="1"/>
    <row r="47833" ht="15" customHeight="1"/>
    <row r="47834" ht="15" customHeight="1"/>
    <row r="47835" ht="15" customHeight="1"/>
    <row r="47836" ht="15" customHeight="1"/>
    <row r="47837" ht="15" customHeight="1"/>
    <row r="47838" ht="15" customHeight="1"/>
    <row r="47839" ht="15" customHeight="1"/>
    <row r="47840" ht="15" customHeight="1"/>
    <row r="47841" ht="15" customHeight="1"/>
    <row r="47842" ht="15" customHeight="1"/>
    <row r="47843" ht="15" customHeight="1"/>
    <row r="47844" ht="15" customHeight="1"/>
    <row r="47845" ht="15" customHeight="1"/>
    <row r="47846" ht="15" customHeight="1"/>
    <row r="47847" ht="15" customHeight="1"/>
    <row r="47848" ht="15" customHeight="1"/>
    <row r="47849" ht="15" customHeight="1"/>
    <row r="47850" ht="15" customHeight="1"/>
    <row r="47851" ht="15" customHeight="1"/>
    <row r="47852" ht="15" customHeight="1"/>
    <row r="47853" ht="15" customHeight="1"/>
    <row r="47854" ht="15" customHeight="1"/>
    <row r="47855" ht="15" customHeight="1"/>
    <row r="47856" ht="15" customHeight="1"/>
    <row r="47857" ht="15" customHeight="1"/>
    <row r="47858" ht="15" customHeight="1"/>
    <row r="47859" ht="15" customHeight="1"/>
    <row r="47860" ht="15" customHeight="1"/>
    <row r="47861" ht="15" customHeight="1"/>
    <row r="47862" ht="15" customHeight="1"/>
    <row r="47863" ht="15" customHeight="1"/>
    <row r="47864" ht="15" customHeight="1"/>
    <row r="47865" ht="15" customHeight="1"/>
    <row r="47866" ht="15" customHeight="1"/>
    <row r="47867" ht="15" customHeight="1"/>
    <row r="47868" ht="15" customHeight="1"/>
    <row r="47869" ht="15" customHeight="1"/>
    <row r="47870" ht="15" customHeight="1"/>
    <row r="47871" ht="15" customHeight="1"/>
    <row r="47872" ht="15" customHeight="1"/>
    <row r="47873" ht="15" customHeight="1"/>
    <row r="47874" ht="15" customHeight="1"/>
    <row r="47875" ht="15" customHeight="1"/>
    <row r="47876" ht="15" customHeight="1"/>
    <row r="47877" ht="15" customHeight="1"/>
    <row r="47878" ht="15" customHeight="1"/>
    <row r="47879" ht="15" customHeight="1"/>
    <row r="47880" ht="15" customHeight="1"/>
    <row r="47881" ht="15" customHeight="1"/>
    <row r="47882" ht="15" customHeight="1"/>
    <row r="47883" ht="15" customHeight="1"/>
    <row r="47884" ht="15" customHeight="1"/>
    <row r="47885" ht="15" customHeight="1"/>
    <row r="47886" ht="15" customHeight="1"/>
    <row r="47887" ht="15" customHeight="1"/>
    <row r="47888" ht="15" customHeight="1"/>
    <row r="47889" ht="15" customHeight="1"/>
    <row r="47890" ht="15" customHeight="1"/>
    <row r="47891" ht="15" customHeight="1"/>
    <row r="47892" ht="15" customHeight="1"/>
    <row r="47893" ht="15" customHeight="1"/>
    <row r="47894" ht="15" customHeight="1"/>
    <row r="47895" ht="15" customHeight="1"/>
    <row r="47896" ht="15" customHeight="1"/>
    <row r="47897" ht="15" customHeight="1"/>
    <row r="47898" ht="15" customHeight="1"/>
    <row r="47899" ht="15" customHeight="1"/>
    <row r="47900" ht="15" customHeight="1"/>
    <row r="47901" ht="15" customHeight="1"/>
    <row r="47902" ht="15" customHeight="1"/>
    <row r="47903" ht="15" customHeight="1"/>
    <row r="47904" ht="15" customHeight="1"/>
    <row r="47905" ht="15" customHeight="1"/>
    <row r="47906" ht="15" customHeight="1"/>
    <row r="47907" ht="15" customHeight="1"/>
    <row r="47908" ht="15" customHeight="1"/>
    <row r="47909" ht="15" customHeight="1"/>
    <row r="47910" ht="15" customHeight="1"/>
    <row r="47911" ht="15" customHeight="1"/>
    <row r="47912" ht="15" customHeight="1"/>
    <row r="47913" ht="15" customHeight="1"/>
    <row r="47914" ht="15" customHeight="1"/>
    <row r="47915" ht="15" customHeight="1"/>
    <row r="47916" ht="15" customHeight="1"/>
    <row r="47917" ht="15" customHeight="1"/>
    <row r="47918" ht="15" customHeight="1"/>
    <row r="47919" ht="15" customHeight="1"/>
    <row r="47920" ht="15" customHeight="1"/>
    <row r="47921" ht="15" customHeight="1"/>
    <row r="47922" ht="15" customHeight="1"/>
    <row r="47923" ht="15" customHeight="1"/>
    <row r="47924" ht="15" customHeight="1"/>
    <row r="47925" ht="15" customHeight="1"/>
    <row r="47926" ht="15" customHeight="1"/>
    <row r="47927" ht="15" customHeight="1"/>
    <row r="47928" ht="15" customHeight="1"/>
    <row r="47929" ht="15" customHeight="1"/>
    <row r="47930" ht="15" customHeight="1"/>
    <row r="47931" ht="15" customHeight="1"/>
    <row r="47932" ht="15" customHeight="1"/>
    <row r="47933" ht="15" customHeight="1"/>
    <row r="47934" ht="15" customHeight="1"/>
    <row r="47935" ht="15" customHeight="1"/>
    <row r="47936" ht="15" customHeight="1"/>
    <row r="47937" ht="15" customHeight="1"/>
    <row r="47938" ht="15" customHeight="1"/>
    <row r="47939" ht="15" customHeight="1"/>
    <row r="47940" ht="15" customHeight="1"/>
    <row r="47941" ht="15" customHeight="1"/>
    <row r="47942" ht="15" customHeight="1"/>
    <row r="47943" ht="15" customHeight="1"/>
    <row r="47944" ht="15" customHeight="1"/>
    <row r="47945" ht="15" customHeight="1"/>
    <row r="47946" ht="15" customHeight="1"/>
    <row r="47947" ht="15" customHeight="1"/>
    <row r="47948" ht="15" customHeight="1"/>
    <row r="47949" ht="15" customHeight="1"/>
    <row r="47950" ht="15" customHeight="1"/>
    <row r="47951" ht="15" customHeight="1"/>
    <row r="47952" ht="15" customHeight="1"/>
    <row r="47953" ht="15" customHeight="1"/>
    <row r="47954" ht="15" customHeight="1"/>
    <row r="47955" ht="15" customHeight="1"/>
    <row r="47956" ht="15" customHeight="1"/>
    <row r="47957" ht="15" customHeight="1"/>
    <row r="47958" ht="15" customHeight="1"/>
    <row r="47959" ht="15" customHeight="1"/>
    <row r="47960" ht="15" customHeight="1"/>
    <row r="47961" ht="15" customHeight="1"/>
    <row r="47962" ht="15" customHeight="1"/>
    <row r="47963" ht="15" customHeight="1"/>
    <row r="47964" ht="15" customHeight="1"/>
    <row r="47965" ht="15" customHeight="1"/>
    <row r="47966" ht="15" customHeight="1"/>
    <row r="47967" ht="15" customHeight="1"/>
    <row r="47968" ht="15" customHeight="1"/>
    <row r="47969" ht="15" customHeight="1"/>
    <row r="47970" ht="15" customHeight="1"/>
    <row r="47971" ht="15" customHeight="1"/>
    <row r="47972" ht="15" customHeight="1"/>
    <row r="47973" ht="15" customHeight="1"/>
    <row r="47974" ht="15" customHeight="1"/>
    <row r="47975" ht="15" customHeight="1"/>
    <row r="47976" ht="15" customHeight="1"/>
    <row r="47977" ht="15" customHeight="1"/>
    <row r="47978" ht="15" customHeight="1"/>
    <row r="47979" ht="15" customHeight="1"/>
    <row r="47980" ht="15" customHeight="1"/>
    <row r="47981" ht="15" customHeight="1"/>
    <row r="47982" ht="15" customHeight="1"/>
    <row r="47983" ht="15" customHeight="1"/>
    <row r="47984" ht="15" customHeight="1"/>
    <row r="47985" ht="15" customHeight="1"/>
    <row r="47986" ht="15" customHeight="1"/>
    <row r="47987" ht="15" customHeight="1"/>
    <row r="47988" ht="15" customHeight="1"/>
    <row r="47989" ht="15" customHeight="1"/>
    <row r="47990" ht="15" customHeight="1"/>
    <row r="47991" ht="15" customHeight="1"/>
    <row r="47992" ht="15" customHeight="1"/>
    <row r="47993" ht="15" customHeight="1"/>
    <row r="47994" ht="15" customHeight="1"/>
    <row r="47995" ht="15" customHeight="1"/>
    <row r="47996" ht="15" customHeight="1"/>
    <row r="47997" ht="15" customHeight="1"/>
    <row r="47998" ht="15" customHeight="1"/>
    <row r="47999" ht="15" customHeight="1"/>
    <row r="48000" ht="15" customHeight="1"/>
    <row r="48001" ht="15" customHeight="1"/>
    <row r="48002" ht="15" customHeight="1"/>
    <row r="48003" ht="15" customHeight="1"/>
    <row r="48004" ht="15" customHeight="1"/>
    <row r="48005" ht="15" customHeight="1"/>
    <row r="48006" ht="15" customHeight="1"/>
    <row r="48007" ht="15" customHeight="1"/>
    <row r="48008" ht="15" customHeight="1"/>
    <row r="48009" ht="15" customHeight="1"/>
    <row r="48010" ht="15" customHeight="1"/>
    <row r="48011" ht="15" customHeight="1"/>
    <row r="48012" ht="15" customHeight="1"/>
    <row r="48013" ht="15" customHeight="1"/>
    <row r="48014" ht="15" customHeight="1"/>
    <row r="48015" ht="15" customHeight="1"/>
    <row r="48016" ht="15" customHeight="1"/>
    <row r="48017" ht="15" customHeight="1"/>
    <row r="48018" ht="15" customHeight="1"/>
    <row r="48019" ht="15" customHeight="1"/>
    <row r="48020" ht="15" customHeight="1"/>
    <row r="48021" ht="15" customHeight="1"/>
    <row r="48022" ht="15" customHeight="1"/>
    <row r="48023" ht="15" customHeight="1"/>
    <row r="48024" ht="15" customHeight="1"/>
    <row r="48025" ht="15" customHeight="1"/>
    <row r="48026" ht="15" customHeight="1"/>
    <row r="48027" ht="15" customHeight="1"/>
    <row r="48028" ht="15" customHeight="1"/>
    <row r="48029" ht="15" customHeight="1"/>
    <row r="48030" ht="15" customHeight="1"/>
    <row r="48031" ht="15" customHeight="1"/>
    <row r="48032" ht="15" customHeight="1"/>
    <row r="48033" ht="15" customHeight="1"/>
    <row r="48034" ht="15" customHeight="1"/>
    <row r="48035" ht="15" customHeight="1"/>
    <row r="48036" ht="15" customHeight="1"/>
    <row r="48037" ht="15" customHeight="1"/>
    <row r="48038" ht="15" customHeight="1"/>
    <row r="48039" ht="15" customHeight="1"/>
    <row r="48040" ht="15" customHeight="1"/>
    <row r="48041" ht="15" customHeight="1"/>
    <row r="48042" ht="15" customHeight="1"/>
    <row r="48043" ht="15" customHeight="1"/>
    <row r="48044" ht="15" customHeight="1"/>
    <row r="48045" ht="15" customHeight="1"/>
    <row r="48046" ht="15" customHeight="1"/>
    <row r="48047" ht="15" customHeight="1"/>
    <row r="48048" ht="15" customHeight="1"/>
    <row r="48049" ht="15" customHeight="1"/>
    <row r="48050" ht="15" customHeight="1"/>
    <row r="48051" ht="15" customHeight="1"/>
    <row r="48052" ht="15" customHeight="1"/>
    <row r="48053" ht="15" customHeight="1"/>
    <row r="48054" ht="15" customHeight="1"/>
    <row r="48055" ht="15" customHeight="1"/>
    <row r="48056" ht="15" customHeight="1"/>
    <row r="48057" ht="15" customHeight="1"/>
    <row r="48058" ht="15" customHeight="1"/>
    <row r="48059" ht="15" customHeight="1"/>
    <row r="48060" ht="15" customHeight="1"/>
    <row r="48061" ht="15" customHeight="1"/>
    <row r="48062" ht="15" customHeight="1"/>
    <row r="48063" ht="15" customHeight="1"/>
    <row r="48064" ht="15" customHeight="1"/>
    <row r="48065" ht="15" customHeight="1"/>
    <row r="48066" ht="15" customHeight="1"/>
    <row r="48067" ht="15" customHeight="1"/>
    <row r="48068" ht="15" customHeight="1"/>
    <row r="48069" ht="15" customHeight="1"/>
    <row r="48070" ht="15" customHeight="1"/>
    <row r="48071" ht="15" customHeight="1"/>
    <row r="48072" ht="15" customHeight="1"/>
    <row r="48073" ht="15" customHeight="1"/>
    <row r="48074" ht="15" customHeight="1"/>
    <row r="48075" ht="15" customHeight="1"/>
    <row r="48076" ht="15" customHeight="1"/>
    <row r="48077" ht="15" customHeight="1"/>
    <row r="48078" ht="15" customHeight="1"/>
    <row r="48079" ht="15" customHeight="1"/>
    <row r="48080" ht="15" customHeight="1"/>
    <row r="48081" ht="15" customHeight="1"/>
    <row r="48082" ht="15" customHeight="1"/>
    <row r="48083" ht="15" customHeight="1"/>
    <row r="48084" ht="15" customHeight="1"/>
    <row r="48085" ht="15" customHeight="1"/>
    <row r="48086" ht="15" customHeight="1"/>
    <row r="48087" ht="15" customHeight="1"/>
    <row r="48088" ht="15" customHeight="1"/>
    <row r="48089" ht="15" customHeight="1"/>
    <row r="48090" ht="15" customHeight="1"/>
    <row r="48091" ht="15" customHeight="1"/>
    <row r="48092" ht="15" customHeight="1"/>
    <row r="48093" ht="15" customHeight="1"/>
    <row r="48094" ht="15" customHeight="1"/>
    <row r="48095" ht="15" customHeight="1"/>
    <row r="48096" ht="15" customHeight="1"/>
    <row r="48097" ht="15" customHeight="1"/>
    <row r="48098" ht="15" customHeight="1"/>
    <row r="48099" ht="15" customHeight="1"/>
    <row r="48100" ht="15" customHeight="1"/>
    <row r="48101" ht="15" customHeight="1"/>
    <row r="48102" ht="15" customHeight="1"/>
    <row r="48103" ht="15" customHeight="1"/>
    <row r="48104" ht="15" customHeight="1"/>
    <row r="48105" ht="15" customHeight="1"/>
    <row r="48106" ht="15" customHeight="1"/>
    <row r="48107" ht="15" customHeight="1"/>
    <row r="48108" ht="15" customHeight="1"/>
    <row r="48109" ht="15" customHeight="1"/>
    <row r="48110" ht="15" customHeight="1"/>
    <row r="48111" ht="15" customHeight="1"/>
    <row r="48112" ht="15" customHeight="1"/>
    <row r="48113" ht="15" customHeight="1"/>
    <row r="48114" ht="15" customHeight="1"/>
    <row r="48115" ht="15" customHeight="1"/>
    <row r="48116" ht="15" customHeight="1"/>
    <row r="48117" ht="15" customHeight="1"/>
    <row r="48118" ht="15" customHeight="1"/>
    <row r="48119" ht="15" customHeight="1"/>
    <row r="48120" ht="15" customHeight="1"/>
    <row r="48121" ht="15" customHeight="1"/>
    <row r="48122" ht="15" customHeight="1"/>
    <row r="48123" ht="15" customHeight="1"/>
    <row r="48124" ht="15" customHeight="1"/>
    <row r="48125" ht="15" customHeight="1"/>
    <row r="48126" ht="15" customHeight="1"/>
    <row r="48127" ht="15" customHeight="1"/>
    <row r="48128" ht="15" customHeight="1"/>
    <row r="48129" ht="15" customHeight="1"/>
    <row r="48130" ht="15" customHeight="1"/>
    <row r="48131" ht="15" customHeight="1"/>
    <row r="48132" ht="15" customHeight="1"/>
    <row r="48133" ht="15" customHeight="1"/>
    <row r="48134" ht="15" customHeight="1"/>
    <row r="48135" ht="15" customHeight="1"/>
    <row r="48136" ht="15" customHeight="1"/>
    <row r="48137" ht="15" customHeight="1"/>
    <row r="48138" ht="15" customHeight="1"/>
    <row r="48139" ht="15" customHeight="1"/>
    <row r="48140" ht="15" customHeight="1"/>
    <row r="48141" ht="15" customHeight="1"/>
    <row r="48142" ht="15" customHeight="1"/>
    <row r="48143" ht="15" customHeight="1"/>
    <row r="48144" ht="15" customHeight="1"/>
    <row r="48145" ht="15" customHeight="1"/>
    <row r="48146" ht="15" customHeight="1"/>
    <row r="48147" ht="15" customHeight="1"/>
    <row r="48148" ht="15" customHeight="1"/>
    <row r="48149" ht="15" customHeight="1"/>
    <row r="48150" ht="15" customHeight="1"/>
    <row r="48151" ht="15" customHeight="1"/>
    <row r="48152" ht="15" customHeight="1"/>
    <row r="48153" ht="15" customHeight="1"/>
    <row r="48154" ht="15" customHeight="1"/>
    <row r="48155" ht="15" customHeight="1"/>
    <row r="48156" ht="15" customHeight="1"/>
    <row r="48157" ht="15" customHeight="1"/>
    <row r="48158" ht="15" customHeight="1"/>
    <row r="48159" ht="15" customHeight="1"/>
    <row r="48160" ht="15" customHeight="1"/>
    <row r="48161" ht="15" customHeight="1"/>
    <row r="48162" ht="15" customHeight="1"/>
    <row r="48163" ht="15" customHeight="1"/>
    <row r="48164" ht="15" customHeight="1"/>
    <row r="48165" ht="15" customHeight="1"/>
    <row r="48166" ht="15" customHeight="1"/>
    <row r="48167" ht="15" customHeight="1"/>
    <row r="48168" ht="15" customHeight="1"/>
    <row r="48169" ht="15" customHeight="1"/>
    <row r="48170" ht="15" customHeight="1"/>
    <row r="48171" ht="15" customHeight="1"/>
    <row r="48172" ht="15" customHeight="1"/>
    <row r="48173" ht="15" customHeight="1"/>
    <row r="48174" ht="15" customHeight="1"/>
    <row r="48175" ht="15" customHeight="1"/>
    <row r="48176" ht="15" customHeight="1"/>
    <row r="48177" ht="15" customHeight="1"/>
    <row r="48178" ht="15" customHeight="1"/>
    <row r="48179" ht="15" customHeight="1"/>
    <row r="48180" ht="15" customHeight="1"/>
    <row r="48181" ht="15" customHeight="1"/>
    <row r="48182" ht="15" customHeight="1"/>
    <row r="48183" ht="15" customHeight="1"/>
    <row r="48184" ht="15" customHeight="1"/>
    <row r="48185" ht="15" customHeight="1"/>
    <row r="48186" ht="15" customHeight="1"/>
    <row r="48187" ht="15" customHeight="1"/>
    <row r="48188" ht="15" customHeight="1"/>
    <row r="48189" ht="15" customHeight="1"/>
    <row r="48190" ht="15" customHeight="1"/>
    <row r="48191" ht="15" customHeight="1"/>
    <row r="48192" ht="15" customHeight="1"/>
    <row r="48193" ht="15" customHeight="1"/>
    <row r="48194" ht="15" customHeight="1"/>
    <row r="48195" ht="15" customHeight="1"/>
    <row r="48196" ht="15" customHeight="1"/>
    <row r="48197" ht="15" customHeight="1"/>
    <row r="48198" ht="15" customHeight="1"/>
    <row r="48199" ht="15" customHeight="1"/>
    <row r="48200" ht="15" customHeight="1"/>
    <row r="48201" ht="15" customHeight="1"/>
    <row r="48202" ht="15" customHeight="1"/>
    <row r="48203" ht="15" customHeight="1"/>
    <row r="48204" ht="15" customHeight="1"/>
    <row r="48205" ht="15" customHeight="1"/>
    <row r="48206" ht="15" customHeight="1"/>
    <row r="48207" ht="15" customHeight="1"/>
    <row r="48208" ht="15" customHeight="1"/>
    <row r="48209" ht="15" customHeight="1"/>
    <row r="48210" ht="15" customHeight="1"/>
    <row r="48211" ht="15" customHeight="1"/>
    <row r="48212" ht="15" customHeight="1"/>
    <row r="48213" ht="15" customHeight="1"/>
    <row r="48214" ht="15" customHeight="1"/>
    <row r="48215" ht="15" customHeight="1"/>
    <row r="48216" ht="15" customHeight="1"/>
    <row r="48217" ht="15" customHeight="1"/>
    <row r="48218" ht="15" customHeight="1"/>
    <row r="48219" ht="15" customHeight="1"/>
    <row r="48220" ht="15" customHeight="1"/>
    <row r="48221" ht="15" customHeight="1"/>
    <row r="48222" ht="15" customHeight="1"/>
    <row r="48223" ht="15" customHeight="1"/>
    <row r="48224" ht="15" customHeight="1"/>
    <row r="48225" ht="15" customHeight="1"/>
    <row r="48226" ht="15" customHeight="1"/>
    <row r="48227" ht="15" customHeight="1"/>
    <row r="48228" ht="15" customHeight="1"/>
    <row r="48229" ht="15" customHeight="1"/>
    <row r="48230" ht="15" customHeight="1"/>
    <row r="48231" ht="15" customHeight="1"/>
    <row r="48232" ht="15" customHeight="1"/>
    <row r="48233" ht="15" customHeight="1"/>
    <row r="48234" ht="15" customHeight="1"/>
    <row r="48235" ht="15" customHeight="1"/>
    <row r="48236" ht="15" customHeight="1"/>
    <row r="48237" ht="15" customHeight="1"/>
    <row r="48238" ht="15" customHeight="1"/>
    <row r="48239" ht="15" customHeight="1"/>
    <row r="48240" ht="15" customHeight="1"/>
    <row r="48241" ht="15" customHeight="1"/>
    <row r="48242" ht="15" customHeight="1"/>
    <row r="48243" ht="15" customHeight="1"/>
    <row r="48244" ht="15" customHeight="1"/>
    <row r="48245" ht="15" customHeight="1"/>
    <row r="48246" ht="15" customHeight="1"/>
    <row r="48247" ht="15" customHeight="1"/>
    <row r="48248" ht="15" customHeight="1"/>
    <row r="48249" ht="15" customHeight="1"/>
    <row r="48250" ht="15" customHeight="1"/>
    <row r="48251" ht="15" customHeight="1"/>
    <row r="48252" ht="15" customHeight="1"/>
    <row r="48253" ht="15" customHeight="1"/>
    <row r="48254" ht="15" customHeight="1"/>
    <row r="48255" ht="15" customHeight="1"/>
    <row r="48256" ht="15" customHeight="1"/>
    <row r="48257" ht="15" customHeight="1"/>
    <row r="48258" ht="15" customHeight="1"/>
    <row r="48259" ht="15" customHeight="1"/>
    <row r="48260" ht="15" customHeight="1"/>
    <row r="48261" ht="15" customHeight="1"/>
    <row r="48262" ht="15" customHeight="1"/>
    <row r="48263" ht="15" customHeight="1"/>
    <row r="48264" ht="15" customHeight="1"/>
    <row r="48265" ht="15" customHeight="1"/>
    <row r="48266" ht="15" customHeight="1"/>
    <row r="48267" ht="15" customHeight="1"/>
    <row r="48268" ht="15" customHeight="1"/>
    <row r="48269" ht="15" customHeight="1"/>
    <row r="48270" ht="15" customHeight="1"/>
    <row r="48271" ht="15" customHeight="1"/>
    <row r="48272" ht="15" customHeight="1"/>
    <row r="48273" ht="15" customHeight="1"/>
    <row r="48274" ht="15" customHeight="1"/>
    <row r="48275" ht="15" customHeight="1"/>
    <row r="48276" ht="15" customHeight="1"/>
    <row r="48277" ht="15" customHeight="1"/>
    <row r="48278" ht="15" customHeight="1"/>
    <row r="48279" ht="15" customHeight="1"/>
    <row r="48280" ht="15" customHeight="1"/>
    <row r="48281" ht="15" customHeight="1"/>
    <row r="48282" ht="15" customHeight="1"/>
    <row r="48283" ht="15" customHeight="1"/>
    <row r="48284" ht="15" customHeight="1"/>
    <row r="48285" ht="15" customHeight="1"/>
    <row r="48286" ht="15" customHeight="1"/>
    <row r="48287" ht="15" customHeight="1"/>
    <row r="48288" ht="15" customHeight="1"/>
    <row r="48289" ht="15" customHeight="1"/>
    <row r="48290" ht="15" customHeight="1"/>
    <row r="48291" ht="15" customHeight="1"/>
    <row r="48292" ht="15" customHeight="1"/>
    <row r="48293" ht="15" customHeight="1"/>
    <row r="48294" ht="15" customHeight="1"/>
    <row r="48295" ht="15" customHeight="1"/>
    <row r="48296" ht="15" customHeight="1"/>
    <row r="48297" ht="15" customHeight="1"/>
    <row r="48298" ht="15" customHeight="1"/>
    <row r="48299" ht="15" customHeight="1"/>
    <row r="48300" ht="15" customHeight="1"/>
    <row r="48301" ht="15" customHeight="1"/>
    <row r="48302" ht="15" customHeight="1"/>
    <row r="48303" ht="15" customHeight="1"/>
    <row r="48304" ht="15" customHeight="1"/>
    <row r="48305" ht="15" customHeight="1"/>
    <row r="48306" ht="15" customHeight="1"/>
    <row r="48307" ht="15" customHeight="1"/>
    <row r="48308" ht="15" customHeight="1"/>
    <row r="48309" ht="15" customHeight="1"/>
    <row r="48310" ht="15" customHeight="1"/>
    <row r="48311" ht="15" customHeight="1"/>
    <row r="48312" ht="15" customHeight="1"/>
    <row r="48313" ht="15" customHeight="1"/>
    <row r="48314" ht="15" customHeight="1"/>
    <row r="48315" ht="15" customHeight="1"/>
    <row r="48316" ht="15" customHeight="1"/>
    <row r="48317" ht="15" customHeight="1"/>
    <row r="48318" ht="15" customHeight="1"/>
    <row r="48319" ht="15" customHeight="1"/>
    <row r="48320" ht="15" customHeight="1"/>
    <row r="48321" ht="15" customHeight="1"/>
    <row r="48322" ht="15" customHeight="1"/>
    <row r="48323" ht="15" customHeight="1"/>
    <row r="48324" ht="15" customHeight="1"/>
    <row r="48325" ht="15" customHeight="1"/>
    <row r="48326" ht="15" customHeight="1"/>
    <row r="48327" ht="15" customHeight="1"/>
    <row r="48328" ht="15" customHeight="1"/>
    <row r="48329" ht="15" customHeight="1"/>
    <row r="48330" ht="15" customHeight="1"/>
    <row r="48331" ht="15" customHeight="1"/>
    <row r="48332" ht="15" customHeight="1"/>
    <row r="48333" ht="15" customHeight="1"/>
    <row r="48334" ht="15" customHeight="1"/>
    <row r="48335" ht="15" customHeight="1"/>
    <row r="48336" ht="15" customHeight="1"/>
    <row r="48337" ht="15" customHeight="1"/>
    <row r="48338" ht="15" customHeight="1"/>
    <row r="48339" ht="15" customHeight="1"/>
    <row r="48340" ht="15" customHeight="1"/>
    <row r="48341" ht="15" customHeight="1"/>
    <row r="48342" ht="15" customHeight="1"/>
    <row r="48343" ht="15" customHeight="1"/>
    <row r="48344" ht="15" customHeight="1"/>
    <row r="48345" ht="15" customHeight="1"/>
    <row r="48346" ht="15" customHeight="1"/>
    <row r="48347" ht="15" customHeight="1"/>
    <row r="48348" ht="15" customHeight="1"/>
    <row r="48349" ht="15" customHeight="1"/>
    <row r="48350" ht="15" customHeight="1"/>
    <row r="48351" ht="15" customHeight="1"/>
    <row r="48352" ht="15" customHeight="1"/>
    <row r="48353" ht="15" customHeight="1"/>
    <row r="48354" ht="15" customHeight="1"/>
    <row r="48355" ht="15" customHeight="1"/>
    <row r="48356" ht="15" customHeight="1"/>
    <row r="48357" ht="15" customHeight="1"/>
    <row r="48358" ht="15" customHeight="1"/>
    <row r="48359" ht="15" customHeight="1"/>
    <row r="48360" ht="15" customHeight="1"/>
    <row r="48361" ht="15" customHeight="1"/>
    <row r="48362" ht="15" customHeight="1"/>
    <row r="48363" ht="15" customHeight="1"/>
    <row r="48364" ht="15" customHeight="1"/>
    <row r="48365" ht="15" customHeight="1"/>
    <row r="48366" ht="15" customHeight="1"/>
    <row r="48367" ht="15" customHeight="1"/>
    <row r="48368" ht="15" customHeight="1"/>
    <row r="48369" ht="15" customHeight="1"/>
    <row r="48370" ht="15" customHeight="1"/>
    <row r="48371" ht="15" customHeight="1"/>
    <row r="48372" ht="15" customHeight="1"/>
    <row r="48373" ht="15" customHeight="1"/>
    <row r="48374" ht="15" customHeight="1"/>
    <row r="48375" ht="15" customHeight="1"/>
    <row r="48376" ht="15" customHeight="1"/>
    <row r="48377" ht="15" customHeight="1"/>
    <row r="48378" ht="15" customHeight="1"/>
    <row r="48379" ht="15" customHeight="1"/>
    <row r="48380" ht="15" customHeight="1"/>
    <row r="48381" ht="15" customHeight="1"/>
    <row r="48382" ht="15" customHeight="1"/>
    <row r="48383" ht="15" customHeight="1"/>
    <row r="48384" ht="15" customHeight="1"/>
    <row r="48385" ht="15" customHeight="1"/>
    <row r="48386" ht="15" customHeight="1"/>
    <row r="48387" ht="15" customHeight="1"/>
    <row r="48388" ht="15" customHeight="1"/>
    <row r="48389" ht="15" customHeight="1"/>
    <row r="48390" ht="15" customHeight="1"/>
    <row r="48391" ht="15" customHeight="1"/>
    <row r="48392" ht="15" customHeight="1"/>
    <row r="48393" ht="15" customHeight="1"/>
    <row r="48394" ht="15" customHeight="1"/>
    <row r="48395" ht="15" customHeight="1"/>
    <row r="48396" ht="15" customHeight="1"/>
    <row r="48397" ht="15" customHeight="1"/>
    <row r="48398" ht="15" customHeight="1"/>
    <row r="48399" ht="15" customHeight="1"/>
    <row r="48400" ht="15" customHeight="1"/>
    <row r="48401" ht="15" customHeight="1"/>
    <row r="48402" ht="15" customHeight="1"/>
    <row r="48403" ht="15" customHeight="1"/>
    <row r="48404" ht="15" customHeight="1"/>
    <row r="48405" ht="15" customHeight="1"/>
    <row r="48406" ht="15" customHeight="1"/>
    <row r="48407" ht="15" customHeight="1"/>
    <row r="48408" ht="15" customHeight="1"/>
    <row r="48409" ht="15" customHeight="1"/>
    <row r="48410" ht="15" customHeight="1"/>
    <row r="48411" ht="15" customHeight="1"/>
    <row r="48412" ht="15" customHeight="1"/>
    <row r="48413" ht="15" customHeight="1"/>
    <row r="48414" ht="15" customHeight="1"/>
    <row r="48415" ht="15" customHeight="1"/>
    <row r="48416" ht="15" customHeight="1"/>
    <row r="48417" ht="15" customHeight="1"/>
    <row r="48418" ht="15" customHeight="1"/>
    <row r="48419" ht="15" customHeight="1"/>
    <row r="48420" ht="15" customHeight="1"/>
    <row r="48421" ht="15" customHeight="1"/>
    <row r="48422" ht="15" customHeight="1"/>
    <row r="48423" ht="15" customHeight="1"/>
    <row r="48424" ht="15" customHeight="1"/>
    <row r="48425" ht="15" customHeight="1"/>
    <row r="48426" ht="15" customHeight="1"/>
    <row r="48427" ht="15" customHeight="1"/>
    <row r="48428" ht="15" customHeight="1"/>
    <row r="48429" ht="15" customHeight="1"/>
    <row r="48430" ht="15" customHeight="1"/>
    <row r="48431" ht="15" customHeight="1"/>
    <row r="48432" ht="15" customHeight="1"/>
    <row r="48433" ht="15" customHeight="1"/>
    <row r="48434" ht="15" customHeight="1"/>
    <row r="48435" ht="15" customHeight="1"/>
    <row r="48436" ht="15" customHeight="1"/>
    <row r="48437" ht="15" customHeight="1"/>
    <row r="48438" ht="15" customHeight="1"/>
    <row r="48439" ht="15" customHeight="1"/>
    <row r="48440" ht="15" customHeight="1"/>
    <row r="48441" ht="15" customHeight="1"/>
    <row r="48442" ht="15" customHeight="1"/>
    <row r="48443" ht="15" customHeight="1"/>
    <row r="48444" ht="15" customHeight="1"/>
    <row r="48445" ht="15" customHeight="1"/>
    <row r="48446" ht="15" customHeight="1"/>
    <row r="48447" ht="15" customHeight="1"/>
    <row r="48448" ht="15" customHeight="1"/>
    <row r="48449" ht="15" customHeight="1"/>
    <row r="48450" ht="15" customHeight="1"/>
    <row r="48451" ht="15" customHeight="1"/>
    <row r="48452" ht="15" customHeight="1"/>
    <row r="48453" ht="15" customHeight="1"/>
    <row r="48454" ht="15" customHeight="1"/>
    <row r="48455" ht="15" customHeight="1"/>
    <row r="48456" ht="15" customHeight="1"/>
    <row r="48457" ht="15" customHeight="1"/>
    <row r="48458" ht="15" customHeight="1"/>
    <row r="48459" ht="15" customHeight="1"/>
    <row r="48460" ht="15" customHeight="1"/>
    <row r="48461" ht="15" customHeight="1"/>
    <row r="48462" ht="15" customHeight="1"/>
    <row r="48463" ht="15" customHeight="1"/>
    <row r="48464" ht="15" customHeight="1"/>
    <row r="48465" ht="15" customHeight="1"/>
    <row r="48466" ht="15" customHeight="1"/>
    <row r="48467" ht="15" customHeight="1"/>
    <row r="48468" ht="15" customHeight="1"/>
    <row r="48469" ht="15" customHeight="1"/>
    <row r="48470" ht="15" customHeight="1"/>
    <row r="48471" ht="15" customHeight="1"/>
    <row r="48472" ht="15" customHeight="1"/>
    <row r="48473" ht="15" customHeight="1"/>
    <row r="48474" ht="15" customHeight="1"/>
    <row r="48475" ht="15" customHeight="1"/>
    <row r="48476" ht="15" customHeight="1"/>
    <row r="48477" ht="15" customHeight="1"/>
    <row r="48478" ht="15" customHeight="1"/>
    <row r="48479" ht="15" customHeight="1"/>
    <row r="48480" ht="15" customHeight="1"/>
    <row r="48481" ht="15" customHeight="1"/>
    <row r="48482" ht="15" customHeight="1"/>
    <row r="48483" ht="15" customHeight="1"/>
    <row r="48484" ht="15" customHeight="1"/>
    <row r="48485" ht="15" customHeight="1"/>
    <row r="48486" ht="15" customHeight="1"/>
    <row r="48487" ht="15" customHeight="1"/>
    <row r="48488" ht="15" customHeight="1"/>
    <row r="48489" ht="15" customHeight="1"/>
    <row r="48490" ht="15" customHeight="1"/>
    <row r="48491" ht="15" customHeight="1"/>
    <row r="48492" ht="15" customHeight="1"/>
    <row r="48493" ht="15" customHeight="1"/>
    <row r="48494" ht="15" customHeight="1"/>
    <row r="48495" ht="15" customHeight="1"/>
    <row r="48496" ht="15" customHeight="1"/>
    <row r="48497" ht="15" customHeight="1"/>
    <row r="48498" ht="15" customHeight="1"/>
    <row r="48499" ht="15" customHeight="1"/>
    <row r="48500" ht="15" customHeight="1"/>
    <row r="48501" ht="15" customHeight="1"/>
    <row r="48502" ht="15" customHeight="1"/>
    <row r="48503" ht="15" customHeight="1"/>
    <row r="48504" ht="15" customHeight="1"/>
    <row r="48505" ht="15" customHeight="1"/>
    <row r="48506" ht="15" customHeight="1"/>
    <row r="48507" ht="15" customHeight="1"/>
    <row r="48508" ht="15" customHeight="1"/>
    <row r="48509" ht="15" customHeight="1"/>
    <row r="48510" ht="15" customHeight="1"/>
    <row r="48511" ht="15" customHeight="1"/>
    <row r="48512" ht="15" customHeight="1"/>
    <row r="48513" ht="15" customHeight="1"/>
    <row r="48514" ht="15" customHeight="1"/>
    <row r="48515" ht="15" customHeight="1"/>
    <row r="48516" ht="15" customHeight="1"/>
    <row r="48517" ht="15" customHeight="1"/>
    <row r="48518" ht="15" customHeight="1"/>
    <row r="48519" ht="15" customHeight="1"/>
    <row r="48520" ht="15" customHeight="1"/>
    <row r="48521" ht="15" customHeight="1"/>
    <row r="48522" ht="15" customHeight="1"/>
    <row r="48523" ht="15" customHeight="1"/>
    <row r="48524" ht="15" customHeight="1"/>
    <row r="48525" ht="15" customHeight="1"/>
    <row r="48526" ht="15" customHeight="1"/>
    <row r="48527" ht="15" customHeight="1"/>
    <row r="48528" ht="15" customHeight="1"/>
    <row r="48529" ht="15" customHeight="1"/>
    <row r="48530" ht="15" customHeight="1"/>
    <row r="48531" ht="15" customHeight="1"/>
    <row r="48532" ht="15" customHeight="1"/>
    <row r="48533" ht="15" customHeight="1"/>
    <row r="48534" ht="15" customHeight="1"/>
    <row r="48535" ht="15" customHeight="1"/>
    <row r="48536" ht="15" customHeight="1"/>
    <row r="48537" ht="15" customHeight="1"/>
    <row r="48538" ht="15" customHeight="1"/>
    <row r="48539" ht="15" customHeight="1"/>
    <row r="48540" ht="15" customHeight="1"/>
    <row r="48541" ht="15" customHeight="1"/>
    <row r="48542" ht="15" customHeight="1"/>
    <row r="48543" ht="15" customHeight="1"/>
    <row r="48544" ht="15" customHeight="1"/>
    <row r="48545" ht="15" customHeight="1"/>
    <row r="48546" ht="15" customHeight="1"/>
    <row r="48547" ht="15" customHeight="1"/>
    <row r="48548" ht="15" customHeight="1"/>
    <row r="48549" ht="15" customHeight="1"/>
    <row r="48550" ht="15" customHeight="1"/>
    <row r="48551" ht="15" customHeight="1"/>
    <row r="48552" ht="15" customHeight="1"/>
    <row r="48553" ht="15" customHeight="1"/>
    <row r="48554" ht="15" customHeight="1"/>
    <row r="48555" ht="15" customHeight="1"/>
    <row r="48556" ht="15" customHeight="1"/>
    <row r="48557" ht="15" customHeight="1"/>
    <row r="48558" ht="15" customHeight="1"/>
    <row r="48559" ht="15" customHeight="1"/>
    <row r="48560" ht="15" customHeight="1"/>
    <row r="48561" ht="15" customHeight="1"/>
    <row r="48562" ht="15" customHeight="1"/>
    <row r="48563" ht="15" customHeight="1"/>
    <row r="48564" ht="15" customHeight="1"/>
    <row r="48565" ht="15" customHeight="1"/>
    <row r="48566" ht="15" customHeight="1"/>
    <row r="48567" ht="15" customHeight="1"/>
    <row r="48568" ht="15" customHeight="1"/>
    <row r="48569" ht="15" customHeight="1"/>
    <row r="48570" ht="15" customHeight="1"/>
    <row r="48571" ht="15" customHeight="1"/>
    <row r="48572" ht="15" customHeight="1"/>
    <row r="48573" ht="15" customHeight="1"/>
    <row r="48574" ht="15" customHeight="1"/>
    <row r="48575" ht="15" customHeight="1"/>
    <row r="48576" ht="15" customHeight="1"/>
    <row r="48577" ht="15" customHeight="1"/>
    <row r="48578" ht="15" customHeight="1"/>
    <row r="48579" ht="15" customHeight="1"/>
    <row r="48580" ht="15" customHeight="1"/>
    <row r="48581" ht="15" customHeight="1"/>
    <row r="48582" ht="15" customHeight="1"/>
    <row r="48583" ht="15" customHeight="1"/>
    <row r="48584" ht="15" customHeight="1"/>
    <row r="48585" ht="15" customHeight="1"/>
    <row r="48586" ht="15" customHeight="1"/>
    <row r="48587" ht="15" customHeight="1"/>
    <row r="48588" ht="15" customHeight="1"/>
    <row r="48589" ht="15" customHeight="1"/>
    <row r="48590" ht="15" customHeight="1"/>
    <row r="48591" ht="15" customHeight="1"/>
    <row r="48592" ht="15" customHeight="1"/>
    <row r="48593" ht="15" customHeight="1"/>
    <row r="48594" ht="15" customHeight="1"/>
    <row r="48595" ht="15" customHeight="1"/>
    <row r="48596" ht="15" customHeight="1"/>
    <row r="48597" ht="15" customHeight="1"/>
    <row r="48598" ht="15" customHeight="1"/>
    <row r="48599" ht="15" customHeight="1"/>
    <row r="48600" ht="15" customHeight="1"/>
    <row r="48601" ht="15" customHeight="1"/>
    <row r="48602" ht="15" customHeight="1"/>
    <row r="48603" ht="15" customHeight="1"/>
    <row r="48604" ht="15" customHeight="1"/>
    <row r="48605" ht="15" customHeight="1"/>
    <row r="48606" ht="15" customHeight="1"/>
    <row r="48607" ht="15" customHeight="1"/>
    <row r="48608" ht="15" customHeight="1"/>
    <row r="48609" ht="15" customHeight="1"/>
    <row r="48610" ht="15" customHeight="1"/>
    <row r="48611" ht="15" customHeight="1"/>
    <row r="48612" ht="15" customHeight="1"/>
    <row r="48613" ht="15" customHeight="1"/>
    <row r="48614" ht="15" customHeight="1"/>
    <row r="48615" ht="15" customHeight="1"/>
    <row r="48616" ht="15" customHeight="1"/>
    <row r="48617" ht="15" customHeight="1"/>
    <row r="48618" ht="15" customHeight="1"/>
    <row r="48619" ht="15" customHeight="1"/>
    <row r="48620" ht="15" customHeight="1"/>
    <row r="48621" ht="15" customHeight="1"/>
    <row r="48622" ht="15" customHeight="1"/>
    <row r="48623" ht="15" customHeight="1"/>
    <row r="48624" ht="15" customHeight="1"/>
    <row r="48625" ht="15" customHeight="1"/>
    <row r="48626" ht="15" customHeight="1"/>
    <row r="48627" ht="15" customHeight="1"/>
    <row r="48628" ht="15" customHeight="1"/>
    <row r="48629" ht="15" customHeight="1"/>
    <row r="48630" ht="15" customHeight="1"/>
    <row r="48631" ht="15" customHeight="1"/>
    <row r="48632" ht="15" customHeight="1"/>
    <row r="48633" ht="15" customHeight="1"/>
    <row r="48634" ht="15" customHeight="1"/>
    <row r="48635" ht="15" customHeight="1"/>
    <row r="48636" ht="15" customHeight="1"/>
    <row r="48637" ht="15" customHeight="1"/>
    <row r="48638" ht="15" customHeight="1"/>
    <row r="48639" ht="15" customHeight="1"/>
    <row r="48640" ht="15" customHeight="1"/>
    <row r="48641" ht="15" customHeight="1"/>
    <row r="48642" ht="15" customHeight="1"/>
    <row r="48643" ht="15" customHeight="1"/>
    <row r="48644" ht="15" customHeight="1"/>
    <row r="48645" ht="15" customHeight="1"/>
    <row r="48646" ht="15" customHeight="1"/>
    <row r="48647" ht="15" customHeight="1"/>
    <row r="48648" ht="15" customHeight="1"/>
    <row r="48649" ht="15" customHeight="1"/>
    <row r="48650" ht="15" customHeight="1"/>
    <row r="48651" ht="15" customHeight="1"/>
    <row r="48652" ht="15" customHeight="1"/>
    <row r="48653" ht="15" customHeight="1"/>
    <row r="48654" ht="15" customHeight="1"/>
    <row r="48655" ht="15" customHeight="1"/>
    <row r="48656" ht="15" customHeight="1"/>
    <row r="48657" ht="15" customHeight="1"/>
    <row r="48658" ht="15" customHeight="1"/>
    <row r="48659" ht="15" customHeight="1"/>
    <row r="48660" ht="15" customHeight="1"/>
    <row r="48661" ht="15" customHeight="1"/>
    <row r="48662" ht="15" customHeight="1"/>
    <row r="48663" ht="15" customHeight="1"/>
    <row r="48664" ht="15" customHeight="1"/>
    <row r="48665" ht="15" customHeight="1"/>
    <row r="48666" ht="15" customHeight="1"/>
    <row r="48667" ht="15" customHeight="1"/>
    <row r="48668" ht="15" customHeight="1"/>
    <row r="48669" ht="15" customHeight="1"/>
    <row r="48670" ht="15" customHeight="1"/>
    <row r="48671" ht="15" customHeight="1"/>
    <row r="48672" ht="15" customHeight="1"/>
    <row r="48673" ht="15" customHeight="1"/>
    <row r="48674" ht="15" customHeight="1"/>
    <row r="48675" ht="15" customHeight="1"/>
    <row r="48676" ht="15" customHeight="1"/>
    <row r="48677" ht="15" customHeight="1"/>
    <row r="48678" ht="15" customHeight="1"/>
    <row r="48679" ht="15" customHeight="1"/>
    <row r="48680" ht="15" customHeight="1"/>
    <row r="48681" ht="15" customHeight="1"/>
    <row r="48682" ht="15" customHeight="1"/>
    <row r="48683" ht="15" customHeight="1"/>
    <row r="48684" ht="15" customHeight="1"/>
    <row r="48685" ht="15" customHeight="1"/>
    <row r="48686" ht="15" customHeight="1"/>
    <row r="48687" ht="15" customHeight="1"/>
    <row r="48688" ht="15" customHeight="1"/>
    <row r="48689" ht="15" customHeight="1"/>
    <row r="48690" ht="15" customHeight="1"/>
    <row r="48691" ht="15" customHeight="1"/>
    <row r="48692" ht="15" customHeight="1"/>
    <row r="48693" ht="15" customHeight="1"/>
    <row r="48694" ht="15" customHeight="1"/>
    <row r="48695" ht="15" customHeight="1"/>
    <row r="48696" ht="15" customHeight="1"/>
    <row r="48697" ht="15" customHeight="1"/>
    <row r="48698" ht="15" customHeight="1"/>
    <row r="48699" ht="15" customHeight="1"/>
    <row r="48700" ht="15" customHeight="1"/>
    <row r="48701" ht="15" customHeight="1"/>
    <row r="48702" ht="15" customHeight="1"/>
    <row r="48703" ht="15" customHeight="1"/>
    <row r="48704" ht="15" customHeight="1"/>
    <row r="48705" ht="15" customHeight="1"/>
    <row r="48706" ht="15" customHeight="1"/>
    <row r="48707" ht="15" customHeight="1"/>
    <row r="48708" ht="15" customHeight="1"/>
    <row r="48709" ht="15" customHeight="1"/>
    <row r="48710" ht="15" customHeight="1"/>
    <row r="48711" ht="15" customHeight="1"/>
    <row r="48712" ht="15" customHeight="1"/>
    <row r="48713" ht="15" customHeight="1"/>
    <row r="48714" ht="15" customHeight="1"/>
    <row r="48715" ht="15" customHeight="1"/>
    <row r="48716" ht="15" customHeight="1"/>
    <row r="48717" ht="15" customHeight="1"/>
    <row r="48718" ht="15" customHeight="1"/>
    <row r="48719" ht="15" customHeight="1"/>
    <row r="48720" ht="15" customHeight="1"/>
    <row r="48721" ht="15" customHeight="1"/>
    <row r="48722" ht="15" customHeight="1"/>
    <row r="48723" ht="15" customHeight="1"/>
    <row r="48724" ht="15" customHeight="1"/>
    <row r="48725" ht="15" customHeight="1"/>
    <row r="48726" ht="15" customHeight="1"/>
    <row r="48727" ht="15" customHeight="1"/>
    <row r="48728" ht="15" customHeight="1"/>
    <row r="48729" ht="15" customHeight="1"/>
    <row r="48730" ht="15" customHeight="1"/>
    <row r="48731" ht="15" customHeight="1"/>
    <row r="48732" ht="15" customHeight="1"/>
    <row r="48733" ht="15" customHeight="1"/>
    <row r="48734" ht="15" customHeight="1"/>
    <row r="48735" ht="15" customHeight="1"/>
    <row r="48736" ht="15" customHeight="1"/>
    <row r="48737" ht="15" customHeight="1"/>
    <row r="48738" ht="15" customHeight="1"/>
    <row r="48739" ht="15" customHeight="1"/>
    <row r="48740" ht="15" customHeight="1"/>
    <row r="48741" ht="15" customHeight="1"/>
    <row r="48742" ht="15" customHeight="1"/>
    <row r="48743" ht="15" customHeight="1"/>
    <row r="48744" ht="15" customHeight="1"/>
    <row r="48745" ht="15" customHeight="1"/>
    <row r="48746" ht="15" customHeight="1"/>
    <row r="48747" ht="15" customHeight="1"/>
    <row r="48748" ht="15" customHeight="1"/>
    <row r="48749" ht="15" customHeight="1"/>
    <row r="48750" ht="15" customHeight="1"/>
    <row r="48751" ht="15" customHeight="1"/>
    <row r="48752" ht="15" customHeight="1"/>
    <row r="48753" ht="15" customHeight="1"/>
    <row r="48754" ht="15" customHeight="1"/>
    <row r="48755" ht="15" customHeight="1"/>
    <row r="48756" ht="15" customHeight="1"/>
    <row r="48757" ht="15" customHeight="1"/>
    <row r="48758" ht="15" customHeight="1"/>
    <row r="48759" ht="15" customHeight="1"/>
    <row r="48760" ht="15" customHeight="1"/>
    <row r="48761" ht="15" customHeight="1"/>
    <row r="48762" ht="15" customHeight="1"/>
    <row r="48763" ht="15" customHeight="1"/>
    <row r="48764" ht="15" customHeight="1"/>
    <row r="48765" ht="15" customHeight="1"/>
    <row r="48766" ht="15" customHeight="1"/>
    <row r="48767" ht="15" customHeight="1"/>
    <row r="48768" ht="15" customHeight="1"/>
    <row r="48769" ht="15" customHeight="1"/>
    <row r="48770" ht="15" customHeight="1"/>
    <row r="48771" ht="15" customHeight="1"/>
    <row r="48772" ht="15" customHeight="1"/>
    <row r="48773" ht="15" customHeight="1"/>
    <row r="48774" ht="15" customHeight="1"/>
    <row r="48775" ht="15" customHeight="1"/>
    <row r="48776" ht="15" customHeight="1"/>
    <row r="48777" ht="15" customHeight="1"/>
    <row r="48778" ht="15" customHeight="1"/>
    <row r="48779" ht="15" customHeight="1"/>
    <row r="48780" ht="15" customHeight="1"/>
    <row r="48781" ht="15" customHeight="1"/>
    <row r="48782" ht="15" customHeight="1"/>
    <row r="48783" ht="15" customHeight="1"/>
    <row r="48784" ht="15" customHeight="1"/>
    <row r="48785" ht="15" customHeight="1"/>
    <row r="48786" ht="15" customHeight="1"/>
    <row r="48787" ht="15" customHeight="1"/>
    <row r="48788" ht="15" customHeight="1"/>
    <row r="48789" ht="15" customHeight="1"/>
    <row r="48790" ht="15" customHeight="1"/>
    <row r="48791" ht="15" customHeight="1"/>
    <row r="48792" ht="15" customHeight="1"/>
    <row r="48793" ht="15" customHeight="1"/>
    <row r="48794" ht="15" customHeight="1"/>
    <row r="48795" ht="15" customHeight="1"/>
    <row r="48796" ht="15" customHeight="1"/>
    <row r="48797" ht="15" customHeight="1"/>
    <row r="48798" ht="15" customHeight="1"/>
    <row r="48799" ht="15" customHeight="1"/>
    <row r="48800" ht="15" customHeight="1"/>
    <row r="48801" ht="15" customHeight="1"/>
    <row r="48802" ht="15" customHeight="1"/>
    <row r="48803" ht="15" customHeight="1"/>
    <row r="48804" ht="15" customHeight="1"/>
    <row r="48805" ht="15" customHeight="1"/>
    <row r="48806" ht="15" customHeight="1"/>
    <row r="48807" ht="15" customHeight="1"/>
    <row r="48808" ht="15" customHeight="1"/>
    <row r="48809" ht="15" customHeight="1"/>
    <row r="48810" ht="15" customHeight="1"/>
    <row r="48811" ht="15" customHeight="1"/>
    <row r="48812" ht="15" customHeight="1"/>
    <row r="48813" ht="15" customHeight="1"/>
    <row r="48814" ht="15" customHeight="1"/>
    <row r="48815" ht="15" customHeight="1"/>
    <row r="48816" ht="15" customHeight="1"/>
    <row r="48817" ht="15" customHeight="1"/>
    <row r="48818" ht="15" customHeight="1"/>
    <row r="48819" ht="15" customHeight="1"/>
    <row r="48820" ht="15" customHeight="1"/>
    <row r="48821" ht="15" customHeight="1"/>
    <row r="48822" ht="15" customHeight="1"/>
    <row r="48823" ht="15" customHeight="1"/>
    <row r="48824" ht="15" customHeight="1"/>
    <row r="48825" ht="15" customHeight="1"/>
    <row r="48826" ht="15" customHeight="1"/>
    <row r="48827" ht="15" customHeight="1"/>
    <row r="48828" ht="15" customHeight="1"/>
    <row r="48829" ht="15" customHeight="1"/>
    <row r="48830" ht="15" customHeight="1"/>
    <row r="48831" ht="15" customHeight="1"/>
    <row r="48832" ht="15" customHeight="1"/>
    <row r="48833" ht="15" customHeight="1"/>
    <row r="48834" ht="15" customHeight="1"/>
    <row r="48835" ht="15" customHeight="1"/>
    <row r="48836" ht="15" customHeight="1"/>
    <row r="48837" ht="15" customHeight="1"/>
    <row r="48838" ht="15" customHeight="1"/>
    <row r="48839" ht="15" customHeight="1"/>
    <row r="48840" ht="15" customHeight="1"/>
    <row r="48841" ht="15" customHeight="1"/>
    <row r="48842" ht="15" customHeight="1"/>
    <row r="48843" ht="15" customHeight="1"/>
    <row r="48844" ht="15" customHeight="1"/>
    <row r="48845" ht="15" customHeight="1"/>
    <row r="48846" ht="15" customHeight="1"/>
    <row r="48847" ht="15" customHeight="1"/>
    <row r="48848" ht="15" customHeight="1"/>
    <row r="48849" ht="15" customHeight="1"/>
    <row r="48850" ht="15" customHeight="1"/>
    <row r="48851" ht="15" customHeight="1"/>
    <row r="48852" ht="15" customHeight="1"/>
    <row r="48853" ht="15" customHeight="1"/>
    <row r="48854" ht="15" customHeight="1"/>
    <row r="48855" ht="15" customHeight="1"/>
    <row r="48856" ht="15" customHeight="1"/>
    <row r="48857" ht="15" customHeight="1"/>
    <row r="48858" ht="15" customHeight="1"/>
    <row r="48859" ht="15" customHeight="1"/>
    <row r="48860" ht="15" customHeight="1"/>
    <row r="48861" ht="15" customHeight="1"/>
    <row r="48862" ht="15" customHeight="1"/>
    <row r="48863" ht="15" customHeight="1"/>
    <row r="48864" ht="15" customHeight="1"/>
    <row r="48865" ht="15" customHeight="1"/>
    <row r="48866" ht="15" customHeight="1"/>
    <row r="48867" ht="15" customHeight="1"/>
    <row r="48868" ht="15" customHeight="1"/>
    <row r="48869" ht="15" customHeight="1"/>
    <row r="48870" ht="15" customHeight="1"/>
    <row r="48871" ht="15" customHeight="1"/>
    <row r="48872" ht="15" customHeight="1"/>
    <row r="48873" ht="15" customHeight="1"/>
    <row r="48874" ht="15" customHeight="1"/>
    <row r="48875" ht="15" customHeight="1"/>
    <row r="48876" ht="15" customHeight="1"/>
    <row r="48877" ht="15" customHeight="1"/>
    <row r="48878" ht="15" customHeight="1"/>
    <row r="48879" ht="15" customHeight="1"/>
    <row r="48880" ht="15" customHeight="1"/>
    <row r="48881" ht="15" customHeight="1"/>
    <row r="48882" ht="15" customHeight="1"/>
    <row r="48883" ht="15" customHeight="1"/>
    <row r="48884" ht="15" customHeight="1"/>
    <row r="48885" ht="15" customHeight="1"/>
    <row r="48886" ht="15" customHeight="1"/>
    <row r="48887" ht="15" customHeight="1"/>
    <row r="48888" ht="15" customHeight="1"/>
    <row r="48889" ht="15" customHeight="1"/>
    <row r="48890" ht="15" customHeight="1"/>
    <row r="48891" ht="15" customHeight="1"/>
    <row r="48892" ht="15" customHeight="1"/>
    <row r="48893" ht="15" customHeight="1"/>
    <row r="48894" ht="15" customHeight="1"/>
    <row r="48895" ht="15" customHeight="1"/>
    <row r="48896" ht="15" customHeight="1"/>
    <row r="48897" ht="15" customHeight="1"/>
    <row r="48898" ht="15" customHeight="1"/>
    <row r="48899" ht="15" customHeight="1"/>
    <row r="48900" ht="15" customHeight="1"/>
    <row r="48901" ht="15" customHeight="1"/>
    <row r="48902" ht="15" customHeight="1"/>
    <row r="48903" ht="15" customHeight="1"/>
    <row r="48904" ht="15" customHeight="1"/>
    <row r="48905" ht="15" customHeight="1"/>
    <row r="48906" ht="15" customHeight="1"/>
    <row r="48907" ht="15" customHeight="1"/>
    <row r="48908" ht="15" customHeight="1"/>
    <row r="48909" ht="15" customHeight="1"/>
    <row r="48910" ht="15" customHeight="1"/>
    <row r="48911" ht="15" customHeight="1"/>
    <row r="48912" ht="15" customHeight="1"/>
    <row r="48913" ht="15" customHeight="1"/>
    <row r="48914" ht="15" customHeight="1"/>
    <row r="48915" ht="15" customHeight="1"/>
    <row r="48916" ht="15" customHeight="1"/>
    <row r="48917" ht="15" customHeight="1"/>
    <row r="48918" ht="15" customHeight="1"/>
    <row r="48919" ht="15" customHeight="1"/>
    <row r="48920" ht="15" customHeight="1"/>
    <row r="48921" ht="15" customHeight="1"/>
    <row r="48922" ht="15" customHeight="1"/>
    <row r="48923" ht="15" customHeight="1"/>
    <row r="48924" ht="15" customHeight="1"/>
    <row r="48925" ht="15" customHeight="1"/>
    <row r="48926" ht="15" customHeight="1"/>
    <row r="48927" ht="15" customHeight="1"/>
    <row r="48928" ht="15" customHeight="1"/>
    <row r="48929" ht="15" customHeight="1"/>
    <row r="48930" ht="15" customHeight="1"/>
    <row r="48931" ht="15" customHeight="1"/>
    <row r="48932" ht="15" customHeight="1"/>
    <row r="48933" ht="15" customHeight="1"/>
    <row r="48934" ht="15" customHeight="1"/>
    <row r="48935" ht="15" customHeight="1"/>
    <row r="48936" ht="15" customHeight="1"/>
    <row r="48937" ht="15" customHeight="1"/>
    <row r="48938" ht="15" customHeight="1"/>
    <row r="48939" ht="15" customHeight="1"/>
    <row r="48940" ht="15" customHeight="1"/>
    <row r="48941" ht="15" customHeight="1"/>
    <row r="48942" ht="15" customHeight="1"/>
    <row r="48943" ht="15" customHeight="1"/>
    <row r="48944" ht="15" customHeight="1"/>
    <row r="48945" ht="15" customHeight="1"/>
    <row r="48946" ht="15" customHeight="1"/>
    <row r="48947" ht="15" customHeight="1"/>
    <row r="48948" ht="15" customHeight="1"/>
    <row r="48949" ht="15" customHeight="1"/>
    <row r="48950" ht="15" customHeight="1"/>
    <row r="48951" ht="15" customHeight="1"/>
    <row r="48952" ht="15" customHeight="1"/>
    <row r="48953" ht="15" customHeight="1"/>
    <row r="48954" ht="15" customHeight="1"/>
    <row r="48955" ht="15" customHeight="1"/>
    <row r="48956" ht="15" customHeight="1"/>
    <row r="48957" ht="15" customHeight="1"/>
    <row r="48958" ht="15" customHeight="1"/>
    <row r="48959" ht="15" customHeight="1"/>
    <row r="48960" ht="15" customHeight="1"/>
    <row r="48961" ht="15" customHeight="1"/>
    <row r="48962" ht="15" customHeight="1"/>
    <row r="48963" ht="15" customHeight="1"/>
    <row r="48964" ht="15" customHeight="1"/>
    <row r="48965" ht="15" customHeight="1"/>
    <row r="48966" ht="15" customHeight="1"/>
    <row r="48967" ht="15" customHeight="1"/>
    <row r="48968" ht="15" customHeight="1"/>
    <row r="48969" ht="15" customHeight="1"/>
    <row r="48970" ht="15" customHeight="1"/>
    <row r="48971" ht="15" customHeight="1"/>
    <row r="48972" ht="15" customHeight="1"/>
    <row r="48973" ht="15" customHeight="1"/>
    <row r="48974" ht="15" customHeight="1"/>
    <row r="48975" ht="15" customHeight="1"/>
    <row r="48976" ht="15" customHeight="1"/>
    <row r="48977" ht="15" customHeight="1"/>
    <row r="48978" ht="15" customHeight="1"/>
    <row r="48979" ht="15" customHeight="1"/>
    <row r="48980" ht="15" customHeight="1"/>
    <row r="48981" ht="15" customHeight="1"/>
    <row r="48982" ht="15" customHeight="1"/>
    <row r="48983" ht="15" customHeight="1"/>
    <row r="48984" ht="15" customHeight="1"/>
    <row r="48985" ht="15" customHeight="1"/>
    <row r="48986" ht="15" customHeight="1"/>
    <row r="48987" ht="15" customHeight="1"/>
    <row r="48988" ht="15" customHeight="1"/>
    <row r="48989" ht="15" customHeight="1"/>
    <row r="48990" ht="15" customHeight="1"/>
    <row r="48991" ht="15" customHeight="1"/>
    <row r="48992" ht="15" customHeight="1"/>
    <row r="48993" ht="15" customHeight="1"/>
    <row r="48994" ht="15" customHeight="1"/>
    <row r="48995" ht="15" customHeight="1"/>
    <row r="48996" ht="15" customHeight="1"/>
    <row r="48997" ht="15" customHeight="1"/>
    <row r="48998" ht="15" customHeight="1"/>
    <row r="48999" ht="15" customHeight="1"/>
    <row r="49000" ht="15" customHeight="1"/>
    <row r="49001" ht="15" customHeight="1"/>
    <row r="49002" ht="15" customHeight="1"/>
    <row r="49003" ht="15" customHeight="1"/>
    <row r="49004" ht="15" customHeight="1"/>
    <row r="49005" ht="15" customHeight="1"/>
    <row r="49006" ht="15" customHeight="1"/>
    <row r="49007" ht="15" customHeight="1"/>
    <row r="49008" ht="15" customHeight="1"/>
    <row r="49009" ht="15" customHeight="1"/>
    <row r="49010" ht="15" customHeight="1"/>
    <row r="49011" ht="15" customHeight="1"/>
    <row r="49012" ht="15" customHeight="1"/>
    <row r="49013" ht="15" customHeight="1"/>
    <row r="49014" ht="15" customHeight="1"/>
    <row r="49015" ht="15" customHeight="1"/>
    <row r="49016" ht="15" customHeight="1"/>
    <row r="49017" ht="15" customHeight="1"/>
    <row r="49018" ht="15" customHeight="1"/>
    <row r="49019" ht="15" customHeight="1"/>
    <row r="49020" ht="15" customHeight="1"/>
    <row r="49021" ht="15" customHeight="1"/>
    <row r="49022" ht="15" customHeight="1"/>
    <row r="49023" ht="15" customHeight="1"/>
    <row r="49024" ht="15" customHeight="1"/>
    <row r="49025" ht="15" customHeight="1"/>
    <row r="49026" ht="15" customHeight="1"/>
    <row r="49027" ht="15" customHeight="1"/>
    <row r="49028" ht="15" customHeight="1"/>
    <row r="49029" ht="15" customHeight="1"/>
    <row r="49030" ht="15" customHeight="1"/>
    <row r="49031" ht="15" customHeight="1"/>
    <row r="49032" ht="15" customHeight="1"/>
    <row r="49033" ht="15" customHeight="1"/>
    <row r="49034" ht="15" customHeight="1"/>
    <row r="49035" ht="15" customHeight="1"/>
    <row r="49036" ht="15" customHeight="1"/>
    <row r="49037" ht="15" customHeight="1"/>
    <row r="49038" ht="15" customHeight="1"/>
    <row r="49039" ht="15" customHeight="1"/>
    <row r="49040" ht="15" customHeight="1"/>
    <row r="49041" ht="15" customHeight="1"/>
    <row r="49042" ht="15" customHeight="1"/>
    <row r="49043" ht="15" customHeight="1"/>
    <row r="49044" ht="15" customHeight="1"/>
    <row r="49045" ht="15" customHeight="1"/>
    <row r="49046" ht="15" customHeight="1"/>
    <row r="49047" ht="15" customHeight="1"/>
    <row r="49048" ht="15" customHeight="1"/>
    <row r="49049" ht="15" customHeight="1"/>
    <row r="49050" ht="15" customHeight="1"/>
    <row r="49051" ht="15" customHeight="1"/>
    <row r="49052" ht="15" customHeight="1"/>
    <row r="49053" ht="15" customHeight="1"/>
    <row r="49054" ht="15" customHeight="1"/>
    <row r="49055" ht="15" customHeight="1"/>
    <row r="49056" ht="15" customHeight="1"/>
    <row r="49057" ht="15" customHeight="1"/>
    <row r="49058" ht="15" customHeight="1"/>
    <row r="49059" ht="15" customHeight="1"/>
    <row r="49060" ht="15" customHeight="1"/>
    <row r="49061" ht="15" customHeight="1"/>
    <row r="49062" ht="15" customHeight="1"/>
    <row r="49063" ht="15" customHeight="1"/>
    <row r="49064" ht="15" customHeight="1"/>
    <row r="49065" ht="15" customHeight="1"/>
    <row r="49066" ht="15" customHeight="1"/>
    <row r="49067" ht="15" customHeight="1"/>
    <row r="49068" ht="15" customHeight="1"/>
    <row r="49069" ht="15" customHeight="1"/>
    <row r="49070" ht="15" customHeight="1"/>
    <row r="49071" ht="15" customHeight="1"/>
    <row r="49072" ht="15" customHeight="1"/>
    <row r="49073" ht="15" customHeight="1"/>
    <row r="49074" ht="15" customHeight="1"/>
    <row r="49075" ht="15" customHeight="1"/>
    <row r="49076" ht="15" customHeight="1"/>
    <row r="49077" ht="15" customHeight="1"/>
    <row r="49078" ht="15" customHeight="1"/>
    <row r="49079" ht="15" customHeight="1"/>
    <row r="49080" ht="15" customHeight="1"/>
    <row r="49081" ht="15" customHeight="1"/>
    <row r="49082" ht="15" customHeight="1"/>
    <row r="49083" ht="15" customHeight="1"/>
    <row r="49084" ht="15" customHeight="1"/>
    <row r="49085" ht="15" customHeight="1"/>
    <row r="49086" ht="15" customHeight="1"/>
    <row r="49087" ht="15" customHeight="1"/>
    <row r="49088" ht="15" customHeight="1"/>
    <row r="49089" ht="15" customHeight="1"/>
    <row r="49090" ht="15" customHeight="1"/>
    <row r="49091" ht="15" customHeight="1"/>
    <row r="49092" ht="15" customHeight="1"/>
    <row r="49093" ht="15" customHeight="1"/>
    <row r="49094" ht="15" customHeight="1"/>
    <row r="49095" ht="15" customHeight="1"/>
    <row r="49096" ht="15" customHeight="1"/>
    <row r="49097" ht="15" customHeight="1"/>
    <row r="49098" ht="15" customHeight="1"/>
    <row r="49099" ht="15" customHeight="1"/>
    <row r="49100" ht="15" customHeight="1"/>
    <row r="49101" ht="15" customHeight="1"/>
    <row r="49102" ht="15" customHeight="1"/>
    <row r="49103" ht="15" customHeight="1"/>
    <row r="49104" ht="15" customHeight="1"/>
    <row r="49105" ht="15" customHeight="1"/>
    <row r="49106" ht="15" customHeight="1"/>
    <row r="49107" ht="15" customHeight="1"/>
    <row r="49108" ht="15" customHeight="1"/>
    <row r="49109" ht="15" customHeight="1"/>
    <row r="49110" ht="15" customHeight="1"/>
    <row r="49111" ht="15" customHeight="1"/>
    <row r="49112" ht="15" customHeight="1"/>
    <row r="49113" ht="15" customHeight="1"/>
    <row r="49114" ht="15" customHeight="1"/>
    <row r="49115" ht="15" customHeight="1"/>
    <row r="49116" ht="15" customHeight="1"/>
    <row r="49117" ht="15" customHeight="1"/>
    <row r="49118" ht="15" customHeight="1"/>
    <row r="49119" ht="15" customHeight="1"/>
    <row r="49120" ht="15" customHeight="1"/>
    <row r="49121" ht="15" customHeight="1"/>
    <row r="49122" ht="15" customHeight="1"/>
    <row r="49123" ht="15" customHeight="1"/>
    <row r="49124" ht="15" customHeight="1"/>
    <row r="49125" ht="15" customHeight="1"/>
    <row r="49126" ht="15" customHeight="1"/>
    <row r="49127" ht="15" customHeight="1"/>
    <row r="49128" ht="15" customHeight="1"/>
    <row r="49129" ht="15" customHeight="1"/>
    <row r="49130" ht="15" customHeight="1"/>
    <row r="49131" ht="15" customHeight="1"/>
    <row r="49132" ht="15" customHeight="1"/>
    <row r="49133" ht="15" customHeight="1"/>
    <row r="49134" ht="15" customHeight="1"/>
    <row r="49135" ht="15" customHeight="1"/>
    <row r="49136" ht="15" customHeight="1"/>
    <row r="49137" ht="15" customHeight="1"/>
    <row r="49138" ht="15" customHeight="1"/>
    <row r="49139" ht="15" customHeight="1"/>
    <row r="49140" ht="15" customHeight="1"/>
    <row r="49141" ht="15" customHeight="1"/>
    <row r="49142" ht="15" customHeight="1"/>
    <row r="49143" ht="15" customHeight="1"/>
    <row r="49144" ht="15" customHeight="1"/>
    <row r="49145" ht="15" customHeight="1"/>
    <row r="49146" ht="15" customHeight="1"/>
    <row r="49147" ht="15" customHeight="1"/>
    <row r="49148" ht="15" customHeight="1"/>
    <row r="49149" ht="15" customHeight="1"/>
    <row r="49150" ht="15" customHeight="1"/>
    <row r="49151" ht="15" customHeight="1"/>
    <row r="49152" ht="15" customHeight="1"/>
    <row r="49153" ht="15" customHeight="1"/>
    <row r="49154" ht="15" customHeight="1"/>
    <row r="49155" ht="15" customHeight="1"/>
    <row r="49156" ht="15" customHeight="1"/>
    <row r="49157" ht="15" customHeight="1"/>
    <row r="49158" ht="15" customHeight="1"/>
    <row r="49159" ht="15" customHeight="1"/>
    <row r="49160" ht="15" customHeight="1"/>
    <row r="49161" ht="15" customHeight="1"/>
    <row r="49162" ht="15" customHeight="1"/>
    <row r="49163" ht="15" customHeight="1"/>
    <row r="49164" ht="15" customHeight="1"/>
    <row r="49165" ht="15" customHeight="1"/>
    <row r="49166" ht="15" customHeight="1"/>
    <row r="49167" ht="15" customHeight="1"/>
    <row r="49168" ht="15" customHeight="1"/>
    <row r="49169" ht="15" customHeight="1"/>
    <row r="49170" ht="15" customHeight="1"/>
    <row r="49171" ht="15" customHeight="1"/>
    <row r="49172" ht="15" customHeight="1"/>
    <row r="49173" ht="15" customHeight="1"/>
    <row r="49174" ht="15" customHeight="1"/>
    <row r="49175" ht="15" customHeight="1"/>
    <row r="49176" ht="15" customHeight="1"/>
    <row r="49177" ht="15" customHeight="1"/>
    <row r="49178" ht="15" customHeight="1"/>
    <row r="49179" ht="15" customHeight="1"/>
    <row r="49180" ht="15" customHeight="1"/>
    <row r="49181" ht="15" customHeight="1"/>
    <row r="49182" ht="15" customHeight="1"/>
    <row r="49183" ht="15" customHeight="1"/>
    <row r="49184" ht="15" customHeight="1"/>
    <row r="49185" ht="15" customHeight="1"/>
    <row r="49186" ht="15" customHeight="1"/>
    <row r="49187" ht="15" customHeight="1"/>
    <row r="49188" ht="15" customHeight="1"/>
    <row r="49189" ht="15" customHeight="1"/>
    <row r="49190" ht="15" customHeight="1"/>
    <row r="49191" ht="15" customHeight="1"/>
    <row r="49192" ht="15" customHeight="1"/>
    <row r="49193" ht="15" customHeight="1"/>
    <row r="49194" ht="15" customHeight="1"/>
    <row r="49195" ht="15" customHeight="1"/>
    <row r="49196" ht="15" customHeight="1"/>
    <row r="49197" ht="15" customHeight="1"/>
    <row r="49198" ht="15" customHeight="1"/>
    <row r="49199" ht="15" customHeight="1"/>
    <row r="49200" ht="15" customHeight="1"/>
    <row r="49201" ht="15" customHeight="1"/>
    <row r="49202" ht="15" customHeight="1"/>
    <row r="49203" ht="15" customHeight="1"/>
    <row r="49204" ht="15" customHeight="1"/>
    <row r="49205" ht="15" customHeight="1"/>
    <row r="49206" ht="15" customHeight="1"/>
    <row r="49207" ht="15" customHeight="1"/>
    <row r="49208" ht="15" customHeight="1"/>
    <row r="49209" ht="15" customHeight="1"/>
    <row r="49210" ht="15" customHeight="1"/>
    <row r="49211" ht="15" customHeight="1"/>
    <row r="49212" ht="15" customHeight="1"/>
    <row r="49213" ht="15" customHeight="1"/>
    <row r="49214" ht="15" customHeight="1"/>
    <row r="49215" ht="15" customHeight="1"/>
    <row r="49216" ht="15" customHeight="1"/>
    <row r="49217" ht="15" customHeight="1"/>
    <row r="49218" ht="15" customHeight="1"/>
    <row r="49219" ht="15" customHeight="1"/>
    <row r="49220" ht="15" customHeight="1"/>
    <row r="49221" ht="15" customHeight="1"/>
    <row r="49222" ht="15" customHeight="1"/>
    <row r="49223" ht="15" customHeight="1"/>
    <row r="49224" ht="15" customHeight="1"/>
    <row r="49225" ht="15" customHeight="1"/>
    <row r="49226" ht="15" customHeight="1"/>
    <row r="49227" ht="15" customHeight="1"/>
    <row r="49228" ht="15" customHeight="1"/>
    <row r="49229" ht="15" customHeight="1"/>
    <row r="49230" ht="15" customHeight="1"/>
    <row r="49231" ht="15" customHeight="1"/>
    <row r="49232" ht="15" customHeight="1"/>
    <row r="49233" ht="15" customHeight="1"/>
    <row r="49234" ht="15" customHeight="1"/>
    <row r="49235" ht="15" customHeight="1"/>
    <row r="49236" ht="15" customHeight="1"/>
    <row r="49237" ht="15" customHeight="1"/>
    <row r="49238" ht="15" customHeight="1"/>
    <row r="49239" ht="15" customHeight="1"/>
    <row r="49240" ht="15" customHeight="1"/>
    <row r="49241" ht="15" customHeight="1"/>
    <row r="49242" ht="15" customHeight="1"/>
    <row r="49243" ht="15" customHeight="1"/>
    <row r="49244" ht="15" customHeight="1"/>
    <row r="49245" ht="15" customHeight="1"/>
    <row r="49246" ht="15" customHeight="1"/>
    <row r="49247" ht="15" customHeight="1"/>
    <row r="49248" ht="15" customHeight="1"/>
    <row r="49249" ht="15" customHeight="1"/>
    <row r="49250" ht="15" customHeight="1"/>
    <row r="49251" ht="15" customHeight="1"/>
    <row r="49252" ht="15" customHeight="1"/>
    <row r="49253" ht="15" customHeight="1"/>
    <row r="49254" ht="15" customHeight="1"/>
    <row r="49255" ht="15" customHeight="1"/>
    <row r="49256" ht="15" customHeight="1"/>
    <row r="49257" ht="15" customHeight="1"/>
    <row r="49258" ht="15" customHeight="1"/>
    <row r="49259" ht="15" customHeight="1"/>
    <row r="49260" ht="15" customHeight="1"/>
    <row r="49261" ht="15" customHeight="1"/>
    <row r="49262" ht="15" customHeight="1"/>
    <row r="49263" ht="15" customHeight="1"/>
    <row r="49264" ht="15" customHeight="1"/>
    <row r="49265" ht="15" customHeight="1"/>
    <row r="49266" ht="15" customHeight="1"/>
    <row r="49267" ht="15" customHeight="1"/>
    <row r="49268" ht="15" customHeight="1"/>
    <row r="49269" ht="15" customHeight="1"/>
    <row r="49270" ht="15" customHeight="1"/>
    <row r="49271" ht="15" customHeight="1"/>
    <row r="49272" ht="15" customHeight="1"/>
    <row r="49273" ht="15" customHeight="1"/>
    <row r="49274" ht="15" customHeight="1"/>
    <row r="49275" ht="15" customHeight="1"/>
    <row r="49276" ht="15" customHeight="1"/>
    <row r="49277" ht="15" customHeight="1"/>
    <row r="49278" ht="15" customHeight="1"/>
    <row r="49279" ht="15" customHeight="1"/>
    <row r="49280" ht="15" customHeight="1"/>
    <row r="49281" ht="15" customHeight="1"/>
    <row r="49282" ht="15" customHeight="1"/>
    <row r="49283" ht="15" customHeight="1"/>
    <row r="49284" ht="15" customHeight="1"/>
    <row r="49285" ht="15" customHeight="1"/>
    <row r="49286" ht="15" customHeight="1"/>
    <row r="49287" ht="15" customHeight="1"/>
    <row r="49288" ht="15" customHeight="1"/>
    <row r="49289" ht="15" customHeight="1"/>
    <row r="49290" ht="15" customHeight="1"/>
    <row r="49291" ht="15" customHeight="1"/>
    <row r="49292" ht="15" customHeight="1"/>
    <row r="49293" ht="15" customHeight="1"/>
    <row r="49294" ht="15" customHeight="1"/>
    <row r="49295" ht="15" customHeight="1"/>
    <row r="49296" ht="15" customHeight="1"/>
    <row r="49297" ht="15" customHeight="1"/>
    <row r="49298" ht="15" customHeight="1"/>
    <row r="49299" ht="15" customHeight="1"/>
    <row r="49300" ht="15" customHeight="1"/>
    <row r="49301" ht="15" customHeight="1"/>
    <row r="49302" ht="15" customHeight="1"/>
    <row r="49303" ht="15" customHeight="1"/>
    <row r="49304" ht="15" customHeight="1"/>
    <row r="49305" ht="15" customHeight="1"/>
    <row r="49306" ht="15" customHeight="1"/>
    <row r="49307" ht="15" customHeight="1"/>
    <row r="49308" ht="15" customHeight="1"/>
    <row r="49309" ht="15" customHeight="1"/>
    <row r="49310" ht="15" customHeight="1"/>
    <row r="49311" ht="15" customHeight="1"/>
    <row r="49312" ht="15" customHeight="1"/>
    <row r="49313" ht="15" customHeight="1"/>
    <row r="49314" ht="15" customHeight="1"/>
    <row r="49315" ht="15" customHeight="1"/>
    <row r="49316" ht="15" customHeight="1"/>
    <row r="49317" ht="15" customHeight="1"/>
    <row r="49318" ht="15" customHeight="1"/>
    <row r="49319" ht="15" customHeight="1"/>
    <row r="49320" ht="15" customHeight="1"/>
    <row r="49321" ht="15" customHeight="1"/>
    <row r="49322" ht="15" customHeight="1"/>
    <row r="49323" ht="15" customHeight="1"/>
    <row r="49324" ht="15" customHeight="1"/>
    <row r="49325" ht="15" customHeight="1"/>
    <row r="49326" ht="15" customHeight="1"/>
    <row r="49327" ht="15" customHeight="1"/>
    <row r="49328" ht="15" customHeight="1"/>
    <row r="49329" ht="15" customHeight="1"/>
    <row r="49330" ht="15" customHeight="1"/>
    <row r="49331" ht="15" customHeight="1"/>
    <row r="49332" ht="15" customHeight="1"/>
    <row r="49333" ht="15" customHeight="1"/>
    <row r="49334" ht="15" customHeight="1"/>
    <row r="49335" ht="15" customHeight="1"/>
    <row r="49336" ht="15" customHeight="1"/>
    <row r="49337" ht="15" customHeight="1"/>
    <row r="49338" ht="15" customHeight="1"/>
    <row r="49339" ht="15" customHeight="1"/>
    <row r="49340" ht="15" customHeight="1"/>
    <row r="49341" ht="15" customHeight="1"/>
    <row r="49342" ht="15" customHeight="1"/>
    <row r="49343" ht="15" customHeight="1"/>
    <row r="49344" ht="15" customHeight="1"/>
    <row r="49345" ht="15" customHeight="1"/>
    <row r="49346" ht="15" customHeight="1"/>
    <row r="49347" ht="15" customHeight="1"/>
    <row r="49348" ht="15" customHeight="1"/>
    <row r="49349" ht="15" customHeight="1"/>
    <row r="49350" ht="15" customHeight="1"/>
    <row r="49351" ht="15" customHeight="1"/>
    <row r="49352" ht="15" customHeight="1"/>
    <row r="49353" ht="15" customHeight="1"/>
    <row r="49354" ht="15" customHeight="1"/>
    <row r="49355" ht="15" customHeight="1"/>
    <row r="49356" ht="15" customHeight="1"/>
    <row r="49357" ht="15" customHeight="1"/>
    <row r="49358" ht="15" customHeight="1"/>
    <row r="49359" ht="15" customHeight="1"/>
    <row r="49360" ht="15" customHeight="1"/>
    <row r="49361" ht="15" customHeight="1"/>
    <row r="49362" ht="15" customHeight="1"/>
    <row r="49363" ht="15" customHeight="1"/>
    <row r="49364" ht="15" customHeight="1"/>
    <row r="49365" ht="15" customHeight="1"/>
    <row r="49366" ht="15" customHeight="1"/>
    <row r="49367" ht="15" customHeight="1"/>
    <row r="49368" ht="15" customHeight="1"/>
    <row r="49369" ht="15" customHeight="1"/>
    <row r="49370" ht="15" customHeight="1"/>
    <row r="49371" ht="15" customHeight="1"/>
    <row r="49372" ht="15" customHeight="1"/>
    <row r="49373" ht="15" customHeight="1"/>
    <row r="49374" ht="15" customHeight="1"/>
    <row r="49375" ht="15" customHeight="1"/>
    <row r="49376" ht="15" customHeight="1"/>
    <row r="49377" ht="15" customHeight="1"/>
    <row r="49378" ht="15" customHeight="1"/>
    <row r="49379" ht="15" customHeight="1"/>
    <row r="49380" ht="15" customHeight="1"/>
    <row r="49381" ht="15" customHeight="1"/>
    <row r="49382" ht="15" customHeight="1"/>
    <row r="49383" ht="15" customHeight="1"/>
    <row r="49384" ht="15" customHeight="1"/>
    <row r="49385" ht="15" customHeight="1"/>
    <row r="49386" ht="15" customHeight="1"/>
    <row r="49387" ht="15" customHeight="1"/>
    <row r="49388" ht="15" customHeight="1"/>
    <row r="49389" ht="15" customHeight="1"/>
    <row r="49390" ht="15" customHeight="1"/>
    <row r="49391" ht="15" customHeight="1"/>
    <row r="49392" ht="15" customHeight="1"/>
    <row r="49393" ht="15" customHeight="1"/>
    <row r="49394" ht="15" customHeight="1"/>
    <row r="49395" ht="15" customHeight="1"/>
    <row r="49396" ht="15" customHeight="1"/>
    <row r="49397" ht="15" customHeight="1"/>
    <row r="49398" ht="15" customHeight="1"/>
    <row r="49399" ht="15" customHeight="1"/>
    <row r="49400" ht="15" customHeight="1"/>
    <row r="49401" ht="15" customHeight="1"/>
    <row r="49402" ht="15" customHeight="1"/>
    <row r="49403" ht="15" customHeight="1"/>
    <row r="49404" ht="15" customHeight="1"/>
    <row r="49405" ht="15" customHeight="1"/>
    <row r="49406" ht="15" customHeight="1"/>
    <row r="49407" ht="15" customHeight="1"/>
    <row r="49408" ht="15" customHeight="1"/>
    <row r="49409" ht="15" customHeight="1"/>
    <row r="49410" ht="15" customHeight="1"/>
    <row r="49411" ht="15" customHeight="1"/>
    <row r="49412" ht="15" customHeight="1"/>
    <row r="49413" ht="15" customHeight="1"/>
    <row r="49414" ht="15" customHeight="1"/>
    <row r="49415" ht="15" customHeight="1"/>
    <row r="49416" ht="15" customHeight="1"/>
    <row r="49417" ht="15" customHeight="1"/>
    <row r="49418" ht="15" customHeight="1"/>
    <row r="49419" ht="15" customHeight="1"/>
    <row r="49420" ht="15" customHeight="1"/>
    <row r="49421" ht="15" customHeight="1"/>
    <row r="49422" ht="15" customHeight="1"/>
    <row r="49423" ht="15" customHeight="1"/>
    <row r="49424" ht="15" customHeight="1"/>
    <row r="49425" ht="15" customHeight="1"/>
    <row r="49426" ht="15" customHeight="1"/>
    <row r="49427" ht="15" customHeight="1"/>
    <row r="49428" ht="15" customHeight="1"/>
    <row r="49429" ht="15" customHeight="1"/>
    <row r="49430" ht="15" customHeight="1"/>
    <row r="49431" ht="15" customHeight="1"/>
    <row r="49432" ht="15" customHeight="1"/>
    <row r="49433" ht="15" customHeight="1"/>
    <row r="49434" ht="15" customHeight="1"/>
    <row r="49435" ht="15" customHeight="1"/>
    <row r="49436" ht="15" customHeight="1"/>
    <row r="49437" ht="15" customHeight="1"/>
    <row r="49438" ht="15" customHeight="1"/>
    <row r="49439" ht="15" customHeight="1"/>
    <row r="49440" ht="15" customHeight="1"/>
    <row r="49441" ht="15" customHeight="1"/>
    <row r="49442" ht="15" customHeight="1"/>
    <row r="49443" ht="15" customHeight="1"/>
    <row r="49444" ht="15" customHeight="1"/>
    <row r="49445" ht="15" customHeight="1"/>
    <row r="49446" ht="15" customHeight="1"/>
    <row r="49447" ht="15" customHeight="1"/>
    <row r="49448" ht="15" customHeight="1"/>
    <row r="49449" ht="15" customHeight="1"/>
    <row r="49450" ht="15" customHeight="1"/>
    <row r="49451" ht="15" customHeight="1"/>
    <row r="49452" ht="15" customHeight="1"/>
    <row r="49453" ht="15" customHeight="1"/>
    <row r="49454" ht="15" customHeight="1"/>
    <row r="49455" ht="15" customHeight="1"/>
    <row r="49456" ht="15" customHeight="1"/>
    <row r="49457" ht="15" customHeight="1"/>
    <row r="49458" ht="15" customHeight="1"/>
    <row r="49459" ht="15" customHeight="1"/>
    <row r="49460" ht="15" customHeight="1"/>
    <row r="49461" ht="15" customHeight="1"/>
    <row r="49462" ht="15" customHeight="1"/>
    <row r="49463" ht="15" customHeight="1"/>
    <row r="49464" ht="15" customHeight="1"/>
    <row r="49465" ht="15" customHeight="1"/>
    <row r="49466" ht="15" customHeight="1"/>
    <row r="49467" ht="15" customHeight="1"/>
    <row r="49468" ht="15" customHeight="1"/>
    <row r="49469" ht="15" customHeight="1"/>
    <row r="49470" ht="15" customHeight="1"/>
    <row r="49471" ht="15" customHeight="1"/>
    <row r="49472" ht="15" customHeight="1"/>
    <row r="49473" ht="15" customHeight="1"/>
    <row r="49474" ht="15" customHeight="1"/>
    <row r="49475" ht="15" customHeight="1"/>
    <row r="49476" ht="15" customHeight="1"/>
    <row r="49477" ht="15" customHeight="1"/>
    <row r="49478" ht="15" customHeight="1"/>
    <row r="49479" ht="15" customHeight="1"/>
    <row r="49480" ht="15" customHeight="1"/>
    <row r="49481" ht="15" customHeight="1"/>
    <row r="49482" ht="15" customHeight="1"/>
    <row r="49483" ht="15" customHeight="1"/>
    <row r="49484" ht="15" customHeight="1"/>
    <row r="49485" ht="15" customHeight="1"/>
    <row r="49486" ht="15" customHeight="1"/>
    <row r="49487" ht="15" customHeight="1"/>
    <row r="49488" ht="15" customHeight="1"/>
    <row r="49489" ht="15" customHeight="1"/>
    <row r="49490" ht="15" customHeight="1"/>
    <row r="49491" ht="15" customHeight="1"/>
    <row r="49492" ht="15" customHeight="1"/>
    <row r="49493" ht="15" customHeight="1"/>
    <row r="49494" ht="15" customHeight="1"/>
    <row r="49495" ht="15" customHeight="1"/>
    <row r="49496" ht="15" customHeight="1"/>
    <row r="49497" ht="15" customHeight="1"/>
    <row r="49498" ht="15" customHeight="1"/>
    <row r="49499" ht="15" customHeight="1"/>
    <row r="49500" ht="15" customHeight="1"/>
    <row r="49501" ht="15" customHeight="1"/>
    <row r="49502" ht="15" customHeight="1"/>
    <row r="49503" ht="15" customHeight="1"/>
    <row r="49504" ht="15" customHeight="1"/>
    <row r="49505" ht="15" customHeight="1"/>
    <row r="49506" ht="15" customHeight="1"/>
    <row r="49507" ht="15" customHeight="1"/>
    <row r="49508" ht="15" customHeight="1"/>
    <row r="49509" ht="15" customHeight="1"/>
    <row r="49510" ht="15" customHeight="1"/>
    <row r="49511" ht="15" customHeight="1"/>
    <row r="49512" ht="15" customHeight="1"/>
    <row r="49513" ht="15" customHeight="1"/>
    <row r="49514" ht="15" customHeight="1"/>
    <row r="49515" ht="15" customHeight="1"/>
    <row r="49516" ht="15" customHeight="1"/>
    <row r="49517" ht="15" customHeight="1"/>
    <row r="49518" ht="15" customHeight="1"/>
    <row r="49519" ht="15" customHeight="1"/>
    <row r="49520" ht="15" customHeight="1"/>
    <row r="49521" ht="15" customHeight="1"/>
    <row r="49522" ht="15" customHeight="1"/>
    <row r="49523" ht="15" customHeight="1"/>
    <row r="49524" ht="15" customHeight="1"/>
    <row r="49525" ht="15" customHeight="1"/>
    <row r="49526" ht="15" customHeight="1"/>
    <row r="49527" ht="15" customHeight="1"/>
    <row r="49528" ht="15" customHeight="1"/>
    <row r="49529" ht="15" customHeight="1"/>
    <row r="49530" ht="15" customHeight="1"/>
    <row r="49531" ht="15" customHeight="1"/>
    <row r="49532" ht="15" customHeight="1"/>
    <row r="49533" ht="15" customHeight="1"/>
    <row r="49534" ht="15" customHeight="1"/>
    <row r="49535" ht="15" customHeight="1"/>
    <row r="49536" ht="15" customHeight="1"/>
    <row r="49537" ht="15" customHeight="1"/>
    <row r="49538" ht="15" customHeight="1"/>
    <row r="49539" ht="15" customHeight="1"/>
    <row r="49540" ht="15" customHeight="1"/>
    <row r="49541" ht="15" customHeight="1"/>
    <row r="49542" ht="15" customHeight="1"/>
    <row r="49543" ht="15" customHeight="1"/>
    <row r="49544" ht="15" customHeight="1"/>
    <row r="49545" ht="15" customHeight="1"/>
    <row r="49546" ht="15" customHeight="1"/>
    <row r="49547" ht="15" customHeight="1"/>
    <row r="49548" ht="15" customHeight="1"/>
    <row r="49549" ht="15" customHeight="1"/>
    <row r="49550" ht="15" customHeight="1"/>
    <row r="49551" ht="15" customHeight="1"/>
    <row r="49552" ht="15" customHeight="1"/>
    <row r="49553" ht="15" customHeight="1"/>
    <row r="49554" ht="15" customHeight="1"/>
    <row r="49555" ht="15" customHeight="1"/>
    <row r="49556" ht="15" customHeight="1"/>
    <row r="49557" ht="15" customHeight="1"/>
    <row r="49558" ht="15" customHeight="1"/>
    <row r="49559" ht="15" customHeight="1"/>
    <row r="49560" ht="15" customHeight="1"/>
    <row r="49561" ht="15" customHeight="1"/>
    <row r="49562" ht="15" customHeight="1"/>
    <row r="49563" ht="15" customHeight="1"/>
    <row r="49564" ht="15" customHeight="1"/>
    <row r="49565" ht="15" customHeight="1"/>
    <row r="49566" ht="15" customHeight="1"/>
    <row r="49567" ht="15" customHeight="1"/>
    <row r="49568" ht="15" customHeight="1"/>
    <row r="49569" ht="15" customHeight="1"/>
    <row r="49570" ht="15" customHeight="1"/>
    <row r="49571" ht="15" customHeight="1"/>
    <row r="49572" ht="15" customHeight="1"/>
    <row r="49573" ht="15" customHeight="1"/>
    <row r="49574" ht="15" customHeight="1"/>
    <row r="49575" ht="15" customHeight="1"/>
    <row r="49576" ht="15" customHeight="1"/>
    <row r="49577" ht="15" customHeight="1"/>
    <row r="49578" ht="15" customHeight="1"/>
    <row r="49579" ht="15" customHeight="1"/>
    <row r="49580" ht="15" customHeight="1"/>
    <row r="49581" ht="15" customHeight="1"/>
    <row r="49582" ht="15" customHeight="1"/>
    <row r="49583" ht="15" customHeight="1"/>
    <row r="49584" ht="15" customHeight="1"/>
    <row r="49585" ht="15" customHeight="1"/>
    <row r="49586" ht="15" customHeight="1"/>
    <row r="49587" ht="15" customHeight="1"/>
    <row r="49588" ht="15" customHeight="1"/>
    <row r="49589" ht="15" customHeight="1"/>
    <row r="49590" ht="15" customHeight="1"/>
    <row r="49591" ht="15" customHeight="1"/>
    <row r="49592" ht="15" customHeight="1"/>
    <row r="49593" ht="15" customHeight="1"/>
    <row r="49594" ht="15" customHeight="1"/>
    <row r="49595" ht="15" customHeight="1"/>
    <row r="49596" ht="15" customHeight="1"/>
    <row r="49597" ht="15" customHeight="1"/>
    <row r="49598" ht="15" customHeight="1"/>
    <row r="49599" ht="15" customHeight="1"/>
    <row r="49600" ht="15" customHeight="1"/>
    <row r="49601" ht="15" customHeight="1"/>
    <row r="49602" ht="15" customHeight="1"/>
    <row r="49603" ht="15" customHeight="1"/>
    <row r="49604" ht="15" customHeight="1"/>
    <row r="49605" ht="15" customHeight="1"/>
    <row r="49606" ht="15" customHeight="1"/>
    <row r="49607" ht="15" customHeight="1"/>
    <row r="49608" ht="15" customHeight="1"/>
    <row r="49609" ht="15" customHeight="1"/>
    <row r="49610" ht="15" customHeight="1"/>
    <row r="49611" ht="15" customHeight="1"/>
    <row r="49612" ht="15" customHeight="1"/>
    <row r="49613" ht="15" customHeight="1"/>
    <row r="49614" ht="15" customHeight="1"/>
    <row r="49615" ht="15" customHeight="1"/>
    <row r="49616" ht="15" customHeight="1"/>
    <row r="49617" ht="15" customHeight="1"/>
    <row r="49618" ht="15" customHeight="1"/>
    <row r="49619" ht="15" customHeight="1"/>
    <row r="49620" ht="15" customHeight="1"/>
    <row r="49621" ht="15" customHeight="1"/>
    <row r="49622" ht="15" customHeight="1"/>
    <row r="49623" ht="15" customHeight="1"/>
    <row r="49624" ht="15" customHeight="1"/>
    <row r="49625" ht="15" customHeight="1"/>
    <row r="49626" ht="15" customHeight="1"/>
    <row r="49627" ht="15" customHeight="1"/>
    <row r="49628" ht="15" customHeight="1"/>
    <row r="49629" ht="15" customHeight="1"/>
    <row r="49630" ht="15" customHeight="1"/>
    <row r="49631" ht="15" customHeight="1"/>
    <row r="49632" ht="15" customHeight="1"/>
    <row r="49633" ht="15" customHeight="1"/>
    <row r="49634" ht="15" customHeight="1"/>
    <row r="49635" ht="15" customHeight="1"/>
    <row r="49636" ht="15" customHeight="1"/>
    <row r="49637" ht="15" customHeight="1"/>
    <row r="49638" ht="15" customHeight="1"/>
    <row r="49639" ht="15" customHeight="1"/>
    <row r="49640" ht="15" customHeight="1"/>
    <row r="49641" ht="15" customHeight="1"/>
    <row r="49642" ht="15" customHeight="1"/>
    <row r="49643" ht="15" customHeight="1"/>
    <row r="49644" ht="15" customHeight="1"/>
    <row r="49645" ht="15" customHeight="1"/>
    <row r="49646" ht="15" customHeight="1"/>
    <row r="49647" ht="15" customHeight="1"/>
    <row r="49648" ht="15" customHeight="1"/>
    <row r="49649" ht="15" customHeight="1"/>
    <row r="49650" ht="15" customHeight="1"/>
    <row r="49651" ht="15" customHeight="1"/>
    <row r="49652" ht="15" customHeight="1"/>
    <row r="49653" ht="15" customHeight="1"/>
    <row r="49654" ht="15" customHeight="1"/>
    <row r="49655" ht="15" customHeight="1"/>
    <row r="49656" ht="15" customHeight="1"/>
    <row r="49657" ht="15" customHeight="1"/>
    <row r="49658" ht="15" customHeight="1"/>
    <row r="49659" ht="15" customHeight="1"/>
    <row r="49660" ht="15" customHeight="1"/>
    <row r="49661" ht="15" customHeight="1"/>
    <row r="49662" ht="15" customHeight="1"/>
    <row r="49663" ht="15" customHeight="1"/>
    <row r="49664" ht="15" customHeight="1"/>
    <row r="49665" ht="15" customHeight="1"/>
    <row r="49666" ht="15" customHeight="1"/>
    <row r="49667" ht="15" customHeight="1"/>
    <row r="49668" ht="15" customHeight="1"/>
    <row r="49669" ht="15" customHeight="1"/>
    <row r="49670" ht="15" customHeight="1"/>
    <row r="49671" ht="15" customHeight="1"/>
    <row r="49672" ht="15" customHeight="1"/>
    <row r="49673" ht="15" customHeight="1"/>
    <row r="49674" ht="15" customHeight="1"/>
    <row r="49675" ht="15" customHeight="1"/>
    <row r="49676" ht="15" customHeight="1"/>
    <row r="49677" ht="15" customHeight="1"/>
    <row r="49678" ht="15" customHeight="1"/>
    <row r="49679" ht="15" customHeight="1"/>
    <row r="49680" ht="15" customHeight="1"/>
    <row r="49681" ht="15" customHeight="1"/>
    <row r="49682" ht="15" customHeight="1"/>
    <row r="49683" ht="15" customHeight="1"/>
    <row r="49684" ht="15" customHeight="1"/>
    <row r="49685" ht="15" customHeight="1"/>
    <row r="49686" ht="15" customHeight="1"/>
    <row r="49687" ht="15" customHeight="1"/>
    <row r="49688" ht="15" customHeight="1"/>
    <row r="49689" ht="15" customHeight="1"/>
    <row r="49690" ht="15" customHeight="1"/>
    <row r="49691" ht="15" customHeight="1"/>
    <row r="49692" ht="15" customHeight="1"/>
    <row r="49693" ht="15" customHeight="1"/>
    <row r="49694" ht="15" customHeight="1"/>
    <row r="49695" ht="15" customHeight="1"/>
    <row r="49696" ht="15" customHeight="1"/>
    <row r="49697" ht="15" customHeight="1"/>
    <row r="49698" ht="15" customHeight="1"/>
    <row r="49699" ht="15" customHeight="1"/>
    <row r="49700" ht="15" customHeight="1"/>
    <row r="49701" ht="15" customHeight="1"/>
    <row r="49702" ht="15" customHeight="1"/>
    <row r="49703" ht="15" customHeight="1"/>
    <row r="49704" ht="15" customHeight="1"/>
    <row r="49705" ht="15" customHeight="1"/>
    <row r="49706" ht="15" customHeight="1"/>
    <row r="49707" ht="15" customHeight="1"/>
    <row r="49708" ht="15" customHeight="1"/>
    <row r="49709" ht="15" customHeight="1"/>
    <row r="49710" ht="15" customHeight="1"/>
    <row r="49711" ht="15" customHeight="1"/>
    <row r="49712" ht="15" customHeight="1"/>
    <row r="49713" ht="15" customHeight="1"/>
    <row r="49714" ht="15" customHeight="1"/>
    <row r="49715" ht="15" customHeight="1"/>
    <row r="49716" ht="15" customHeight="1"/>
    <row r="49717" ht="15" customHeight="1"/>
    <row r="49718" ht="15" customHeight="1"/>
    <row r="49719" ht="15" customHeight="1"/>
    <row r="49720" ht="15" customHeight="1"/>
    <row r="49721" ht="15" customHeight="1"/>
    <row r="49722" ht="15" customHeight="1"/>
    <row r="49723" ht="15" customHeight="1"/>
    <row r="49724" ht="15" customHeight="1"/>
    <row r="49725" ht="15" customHeight="1"/>
    <row r="49726" ht="15" customHeight="1"/>
    <row r="49727" ht="15" customHeight="1"/>
    <row r="49728" ht="15" customHeight="1"/>
    <row r="49729" ht="15" customHeight="1"/>
    <row r="49730" ht="15" customHeight="1"/>
    <row r="49731" ht="15" customHeight="1"/>
    <row r="49732" ht="15" customHeight="1"/>
    <row r="49733" ht="15" customHeight="1"/>
    <row r="49734" ht="15" customHeight="1"/>
    <row r="49735" ht="15" customHeight="1"/>
    <row r="49736" ht="15" customHeight="1"/>
    <row r="49737" ht="15" customHeight="1"/>
    <row r="49738" ht="15" customHeight="1"/>
    <row r="49739" ht="15" customHeight="1"/>
    <row r="49740" ht="15" customHeight="1"/>
    <row r="49741" ht="15" customHeight="1"/>
    <row r="49742" ht="15" customHeight="1"/>
    <row r="49743" ht="15" customHeight="1"/>
    <row r="49744" ht="15" customHeight="1"/>
    <row r="49745" ht="15" customHeight="1"/>
    <row r="49746" ht="15" customHeight="1"/>
    <row r="49747" ht="15" customHeight="1"/>
    <row r="49748" ht="15" customHeight="1"/>
    <row r="49749" ht="15" customHeight="1"/>
    <row r="49750" ht="15" customHeight="1"/>
    <row r="49751" ht="15" customHeight="1"/>
    <row r="49752" ht="15" customHeight="1"/>
    <row r="49753" ht="15" customHeight="1"/>
    <row r="49754" ht="15" customHeight="1"/>
    <row r="49755" ht="15" customHeight="1"/>
    <row r="49756" ht="15" customHeight="1"/>
    <row r="49757" ht="15" customHeight="1"/>
    <row r="49758" ht="15" customHeight="1"/>
    <row r="49759" ht="15" customHeight="1"/>
    <row r="49760" ht="15" customHeight="1"/>
    <row r="49761" ht="15" customHeight="1"/>
    <row r="49762" ht="15" customHeight="1"/>
    <row r="49763" ht="15" customHeight="1"/>
    <row r="49764" ht="15" customHeight="1"/>
    <row r="49765" ht="15" customHeight="1"/>
    <row r="49766" ht="15" customHeight="1"/>
    <row r="49767" ht="15" customHeight="1"/>
    <row r="49768" ht="15" customHeight="1"/>
    <row r="49769" ht="15" customHeight="1"/>
    <row r="49770" ht="15" customHeight="1"/>
    <row r="49771" ht="15" customHeight="1"/>
    <row r="49772" ht="15" customHeight="1"/>
    <row r="49773" ht="15" customHeight="1"/>
    <row r="49774" ht="15" customHeight="1"/>
    <row r="49775" ht="15" customHeight="1"/>
    <row r="49776" ht="15" customHeight="1"/>
    <row r="49777" ht="15" customHeight="1"/>
    <row r="49778" ht="15" customHeight="1"/>
    <row r="49779" ht="15" customHeight="1"/>
    <row r="49780" ht="15" customHeight="1"/>
    <row r="49781" ht="15" customHeight="1"/>
    <row r="49782" ht="15" customHeight="1"/>
    <row r="49783" ht="15" customHeight="1"/>
    <row r="49784" ht="15" customHeight="1"/>
    <row r="49785" ht="15" customHeight="1"/>
    <row r="49786" ht="15" customHeight="1"/>
    <row r="49787" ht="15" customHeight="1"/>
    <row r="49788" ht="15" customHeight="1"/>
    <row r="49789" ht="15" customHeight="1"/>
    <row r="49790" ht="15" customHeight="1"/>
    <row r="49791" ht="15" customHeight="1"/>
    <row r="49792" ht="15" customHeight="1"/>
    <row r="49793" ht="15" customHeight="1"/>
    <row r="49794" ht="15" customHeight="1"/>
    <row r="49795" ht="15" customHeight="1"/>
    <row r="49796" ht="15" customHeight="1"/>
    <row r="49797" ht="15" customHeight="1"/>
    <row r="49798" ht="15" customHeight="1"/>
    <row r="49799" ht="15" customHeight="1"/>
    <row r="49800" ht="15" customHeight="1"/>
    <row r="49801" ht="15" customHeight="1"/>
    <row r="49802" ht="15" customHeight="1"/>
    <row r="49803" ht="15" customHeight="1"/>
    <row r="49804" ht="15" customHeight="1"/>
    <row r="49805" ht="15" customHeight="1"/>
    <row r="49806" ht="15" customHeight="1"/>
    <row r="49807" ht="15" customHeight="1"/>
    <row r="49808" ht="15" customHeight="1"/>
    <row r="49809" ht="15" customHeight="1"/>
    <row r="49810" ht="15" customHeight="1"/>
    <row r="49811" ht="15" customHeight="1"/>
    <row r="49812" ht="15" customHeight="1"/>
    <row r="49813" ht="15" customHeight="1"/>
    <row r="49814" ht="15" customHeight="1"/>
    <row r="49815" ht="15" customHeight="1"/>
    <row r="49816" ht="15" customHeight="1"/>
    <row r="49817" ht="15" customHeight="1"/>
    <row r="49818" ht="15" customHeight="1"/>
    <row r="49819" ht="15" customHeight="1"/>
    <row r="49820" ht="15" customHeight="1"/>
    <row r="49821" ht="15" customHeight="1"/>
    <row r="49822" ht="15" customHeight="1"/>
    <row r="49823" ht="15" customHeight="1"/>
    <row r="49824" ht="15" customHeight="1"/>
    <row r="49825" ht="15" customHeight="1"/>
    <row r="49826" ht="15" customHeight="1"/>
    <row r="49827" ht="15" customHeight="1"/>
    <row r="49828" ht="15" customHeight="1"/>
    <row r="49829" ht="15" customHeight="1"/>
    <row r="49830" ht="15" customHeight="1"/>
    <row r="49831" ht="15" customHeight="1"/>
    <row r="49832" ht="15" customHeight="1"/>
    <row r="49833" ht="15" customHeight="1"/>
    <row r="49834" ht="15" customHeight="1"/>
    <row r="49835" ht="15" customHeight="1"/>
    <row r="49836" ht="15" customHeight="1"/>
    <row r="49837" ht="15" customHeight="1"/>
    <row r="49838" ht="15" customHeight="1"/>
    <row r="49839" ht="15" customHeight="1"/>
    <row r="49840" ht="15" customHeight="1"/>
    <row r="49841" ht="15" customHeight="1"/>
    <row r="49842" ht="15" customHeight="1"/>
    <row r="49843" ht="15" customHeight="1"/>
    <row r="49844" ht="15" customHeight="1"/>
    <row r="49845" ht="15" customHeight="1"/>
    <row r="49846" ht="15" customHeight="1"/>
    <row r="49847" ht="15" customHeight="1"/>
    <row r="49848" ht="15" customHeight="1"/>
    <row r="49849" ht="15" customHeight="1"/>
    <row r="49850" ht="15" customHeight="1"/>
    <row r="49851" ht="15" customHeight="1"/>
    <row r="49852" ht="15" customHeight="1"/>
    <row r="49853" ht="15" customHeight="1"/>
    <row r="49854" ht="15" customHeight="1"/>
    <row r="49855" ht="15" customHeight="1"/>
    <row r="49856" ht="15" customHeight="1"/>
    <row r="49857" ht="15" customHeight="1"/>
    <row r="49858" ht="15" customHeight="1"/>
    <row r="49859" ht="15" customHeight="1"/>
    <row r="49860" ht="15" customHeight="1"/>
    <row r="49861" ht="15" customHeight="1"/>
    <row r="49862" ht="15" customHeight="1"/>
    <row r="49863" ht="15" customHeight="1"/>
    <row r="49864" ht="15" customHeight="1"/>
    <row r="49865" ht="15" customHeight="1"/>
    <row r="49866" ht="15" customHeight="1"/>
    <row r="49867" ht="15" customHeight="1"/>
    <row r="49868" ht="15" customHeight="1"/>
    <row r="49869" ht="15" customHeight="1"/>
    <row r="49870" ht="15" customHeight="1"/>
    <row r="49871" ht="15" customHeight="1"/>
    <row r="49872" ht="15" customHeight="1"/>
    <row r="49873" ht="15" customHeight="1"/>
    <row r="49874" ht="15" customHeight="1"/>
    <row r="49875" ht="15" customHeight="1"/>
    <row r="49876" ht="15" customHeight="1"/>
    <row r="49877" ht="15" customHeight="1"/>
    <row r="49878" ht="15" customHeight="1"/>
    <row r="49879" ht="15" customHeight="1"/>
    <row r="49880" ht="15" customHeight="1"/>
    <row r="49881" ht="15" customHeight="1"/>
    <row r="49882" ht="15" customHeight="1"/>
    <row r="49883" ht="15" customHeight="1"/>
    <row r="49884" ht="15" customHeight="1"/>
    <row r="49885" ht="15" customHeight="1"/>
    <row r="49886" ht="15" customHeight="1"/>
    <row r="49887" ht="15" customHeight="1"/>
    <row r="49888" ht="15" customHeight="1"/>
    <row r="49889" ht="15" customHeight="1"/>
    <row r="49890" ht="15" customHeight="1"/>
    <row r="49891" ht="15" customHeight="1"/>
    <row r="49892" ht="15" customHeight="1"/>
    <row r="49893" ht="15" customHeight="1"/>
    <row r="49894" ht="15" customHeight="1"/>
    <row r="49895" ht="15" customHeight="1"/>
    <row r="49896" ht="15" customHeight="1"/>
    <row r="49897" ht="15" customHeight="1"/>
    <row r="49898" ht="15" customHeight="1"/>
    <row r="49899" ht="15" customHeight="1"/>
    <row r="49900" ht="15" customHeight="1"/>
    <row r="49901" ht="15" customHeight="1"/>
    <row r="49902" ht="15" customHeight="1"/>
    <row r="49903" ht="15" customHeight="1"/>
    <row r="49904" ht="15" customHeight="1"/>
    <row r="49905" ht="15" customHeight="1"/>
    <row r="49906" ht="15" customHeight="1"/>
    <row r="49907" ht="15" customHeight="1"/>
    <row r="49908" ht="15" customHeight="1"/>
    <row r="49909" ht="15" customHeight="1"/>
    <row r="49910" ht="15" customHeight="1"/>
    <row r="49911" ht="15" customHeight="1"/>
    <row r="49912" ht="15" customHeight="1"/>
    <row r="49913" ht="15" customHeight="1"/>
    <row r="49914" ht="15" customHeight="1"/>
    <row r="49915" ht="15" customHeight="1"/>
    <row r="49916" ht="15" customHeight="1"/>
    <row r="49917" ht="15" customHeight="1"/>
    <row r="49918" ht="15" customHeight="1"/>
    <row r="49919" ht="15" customHeight="1"/>
    <row r="49920" ht="15" customHeight="1"/>
    <row r="49921" ht="15" customHeight="1"/>
    <row r="49922" ht="15" customHeight="1"/>
    <row r="49923" ht="15" customHeight="1"/>
    <row r="49924" ht="15" customHeight="1"/>
    <row r="49925" ht="15" customHeight="1"/>
    <row r="49926" ht="15" customHeight="1"/>
    <row r="49927" ht="15" customHeight="1"/>
    <row r="49928" ht="15" customHeight="1"/>
    <row r="49929" ht="15" customHeight="1"/>
    <row r="49930" ht="15" customHeight="1"/>
    <row r="49931" ht="15" customHeight="1"/>
    <row r="49932" ht="15" customHeight="1"/>
    <row r="49933" ht="15" customHeight="1"/>
    <row r="49934" ht="15" customHeight="1"/>
    <row r="49935" ht="15" customHeight="1"/>
    <row r="49936" ht="15" customHeight="1"/>
    <row r="49937" ht="15" customHeight="1"/>
    <row r="49938" ht="15" customHeight="1"/>
    <row r="49939" ht="15" customHeight="1"/>
    <row r="49940" ht="15" customHeight="1"/>
    <row r="49941" ht="15" customHeight="1"/>
    <row r="49942" ht="15" customHeight="1"/>
    <row r="49943" ht="15" customHeight="1"/>
    <row r="49944" ht="15" customHeight="1"/>
    <row r="49945" ht="15" customHeight="1"/>
    <row r="49946" ht="15" customHeight="1"/>
    <row r="49947" ht="15" customHeight="1"/>
    <row r="49948" ht="15" customHeight="1"/>
    <row r="49949" ht="15" customHeight="1"/>
    <row r="49950" ht="15" customHeight="1"/>
    <row r="49951" ht="15" customHeight="1"/>
    <row r="49952" ht="15" customHeight="1"/>
    <row r="49953" ht="15" customHeight="1"/>
    <row r="49954" ht="15" customHeight="1"/>
    <row r="49955" ht="15" customHeight="1"/>
    <row r="49956" ht="15" customHeight="1"/>
    <row r="49957" ht="15" customHeight="1"/>
    <row r="49958" ht="15" customHeight="1"/>
    <row r="49959" ht="15" customHeight="1"/>
    <row r="49960" ht="15" customHeight="1"/>
    <row r="49961" ht="15" customHeight="1"/>
    <row r="49962" ht="15" customHeight="1"/>
    <row r="49963" ht="15" customHeight="1"/>
    <row r="49964" ht="15" customHeight="1"/>
    <row r="49965" ht="15" customHeight="1"/>
    <row r="49966" ht="15" customHeight="1"/>
    <row r="49967" ht="15" customHeight="1"/>
    <row r="49968" ht="15" customHeight="1"/>
    <row r="49969" ht="15" customHeight="1"/>
    <row r="49970" ht="15" customHeight="1"/>
    <row r="49971" ht="15" customHeight="1"/>
    <row r="49972" ht="15" customHeight="1"/>
    <row r="49973" ht="15" customHeight="1"/>
    <row r="49974" ht="15" customHeight="1"/>
    <row r="49975" ht="15" customHeight="1"/>
    <row r="49976" ht="15" customHeight="1"/>
    <row r="49977" ht="15" customHeight="1"/>
    <row r="49978" ht="15" customHeight="1"/>
    <row r="49979" ht="15" customHeight="1"/>
    <row r="49980" ht="15" customHeight="1"/>
    <row r="49981" ht="15" customHeight="1"/>
    <row r="49982" ht="15" customHeight="1"/>
    <row r="49983" ht="15" customHeight="1"/>
    <row r="49984" ht="15" customHeight="1"/>
    <row r="49985" ht="15" customHeight="1"/>
    <row r="49986" ht="15" customHeight="1"/>
    <row r="49987" ht="15" customHeight="1"/>
    <row r="49988" ht="15" customHeight="1"/>
    <row r="49989" ht="15" customHeight="1"/>
    <row r="49990" ht="15" customHeight="1"/>
    <row r="49991" ht="15" customHeight="1"/>
    <row r="49992" ht="15" customHeight="1"/>
    <row r="49993" ht="15" customHeight="1"/>
    <row r="49994" ht="15" customHeight="1"/>
    <row r="49995" ht="15" customHeight="1"/>
    <row r="49996" ht="15" customHeight="1"/>
    <row r="49997" ht="15" customHeight="1"/>
    <row r="49998" ht="15" customHeight="1"/>
    <row r="49999" ht="15" customHeight="1"/>
    <row r="50000" ht="15" customHeight="1"/>
    <row r="50001" ht="15" customHeight="1"/>
    <row r="50002" ht="15" customHeight="1"/>
    <row r="50003" ht="15" customHeight="1"/>
    <row r="50004" ht="15" customHeight="1"/>
    <row r="50005" ht="15" customHeight="1"/>
    <row r="50006" ht="15" customHeight="1"/>
    <row r="50007" ht="15" customHeight="1"/>
    <row r="50008" ht="15" customHeight="1"/>
    <row r="50009" ht="15" customHeight="1"/>
    <row r="50010" ht="15" customHeight="1"/>
    <row r="50011" ht="15" customHeight="1"/>
    <row r="50012" ht="15" customHeight="1"/>
    <row r="50013" ht="15" customHeight="1"/>
    <row r="50014" ht="15" customHeight="1"/>
    <row r="50015" ht="15" customHeight="1"/>
    <row r="50016" ht="15" customHeight="1"/>
    <row r="50017" ht="15" customHeight="1"/>
    <row r="50018" ht="15" customHeight="1"/>
    <row r="50019" ht="15" customHeight="1"/>
    <row r="50020" ht="15" customHeight="1"/>
    <row r="50021" ht="15" customHeight="1"/>
    <row r="50022" ht="15" customHeight="1"/>
    <row r="50023" ht="15" customHeight="1"/>
    <row r="50024" ht="15" customHeight="1"/>
    <row r="50025" ht="15" customHeight="1"/>
    <row r="50026" ht="15" customHeight="1"/>
    <row r="50027" ht="15" customHeight="1"/>
    <row r="50028" ht="15" customHeight="1"/>
    <row r="50029" ht="15" customHeight="1"/>
    <row r="50030" ht="15" customHeight="1"/>
    <row r="50031" ht="15" customHeight="1"/>
    <row r="50032" ht="15" customHeight="1"/>
    <row r="50033" ht="15" customHeight="1"/>
    <row r="50034" ht="15" customHeight="1"/>
    <row r="50035" ht="15" customHeight="1"/>
    <row r="50036" ht="15" customHeight="1"/>
    <row r="50037" ht="15" customHeight="1"/>
    <row r="50038" ht="15" customHeight="1"/>
    <row r="50039" ht="15" customHeight="1"/>
    <row r="50040" ht="15" customHeight="1"/>
    <row r="50041" ht="15" customHeight="1"/>
    <row r="50042" ht="15" customHeight="1"/>
    <row r="50043" ht="15" customHeight="1"/>
    <row r="50044" ht="15" customHeight="1"/>
    <row r="50045" ht="15" customHeight="1"/>
    <row r="50046" ht="15" customHeight="1"/>
    <row r="50047" ht="15" customHeight="1"/>
    <row r="50048" ht="15" customHeight="1"/>
    <row r="50049" ht="15" customHeight="1"/>
    <row r="50050" ht="15" customHeight="1"/>
    <row r="50051" ht="15" customHeight="1"/>
    <row r="50052" ht="15" customHeight="1"/>
    <row r="50053" ht="15" customHeight="1"/>
    <row r="50054" ht="15" customHeight="1"/>
    <row r="50055" ht="15" customHeight="1"/>
    <row r="50056" ht="15" customHeight="1"/>
    <row r="50057" ht="15" customHeight="1"/>
    <row r="50058" ht="15" customHeight="1"/>
    <row r="50059" ht="15" customHeight="1"/>
    <row r="50060" ht="15" customHeight="1"/>
    <row r="50061" ht="15" customHeight="1"/>
    <row r="50062" ht="15" customHeight="1"/>
    <row r="50063" ht="15" customHeight="1"/>
    <row r="50064" ht="15" customHeight="1"/>
    <row r="50065" ht="15" customHeight="1"/>
    <row r="50066" ht="15" customHeight="1"/>
    <row r="50067" ht="15" customHeight="1"/>
    <row r="50068" ht="15" customHeight="1"/>
    <row r="50069" ht="15" customHeight="1"/>
    <row r="50070" ht="15" customHeight="1"/>
    <row r="50071" ht="15" customHeight="1"/>
    <row r="50072" ht="15" customHeight="1"/>
    <row r="50073" ht="15" customHeight="1"/>
    <row r="50074" ht="15" customHeight="1"/>
    <row r="50075" ht="15" customHeight="1"/>
    <row r="50076" ht="15" customHeight="1"/>
    <row r="50077" ht="15" customHeight="1"/>
    <row r="50078" ht="15" customHeight="1"/>
    <row r="50079" ht="15" customHeight="1"/>
    <row r="50080" ht="15" customHeight="1"/>
    <row r="50081" ht="15" customHeight="1"/>
    <row r="50082" ht="15" customHeight="1"/>
    <row r="50083" ht="15" customHeight="1"/>
    <row r="50084" ht="15" customHeight="1"/>
    <row r="50085" ht="15" customHeight="1"/>
    <row r="50086" ht="15" customHeight="1"/>
    <row r="50087" ht="15" customHeight="1"/>
    <row r="50088" ht="15" customHeight="1"/>
    <row r="50089" ht="15" customHeight="1"/>
    <row r="50090" ht="15" customHeight="1"/>
    <row r="50091" ht="15" customHeight="1"/>
    <row r="50092" ht="15" customHeight="1"/>
    <row r="50093" ht="15" customHeight="1"/>
    <row r="50094" ht="15" customHeight="1"/>
    <row r="50095" ht="15" customHeight="1"/>
    <row r="50096" ht="15" customHeight="1"/>
    <row r="50097" ht="15" customHeight="1"/>
    <row r="50098" ht="15" customHeight="1"/>
    <row r="50099" ht="15" customHeight="1"/>
    <row r="50100" ht="15" customHeight="1"/>
    <row r="50101" ht="15" customHeight="1"/>
    <row r="50102" ht="15" customHeight="1"/>
    <row r="50103" ht="15" customHeight="1"/>
    <row r="50104" ht="15" customHeight="1"/>
    <row r="50105" ht="15" customHeight="1"/>
    <row r="50106" ht="15" customHeight="1"/>
    <row r="50107" ht="15" customHeight="1"/>
    <row r="50108" ht="15" customHeight="1"/>
    <row r="50109" ht="15" customHeight="1"/>
    <row r="50110" ht="15" customHeight="1"/>
    <row r="50111" ht="15" customHeight="1"/>
    <row r="50112" ht="15" customHeight="1"/>
    <row r="50113" ht="15" customHeight="1"/>
    <row r="50114" ht="15" customHeight="1"/>
    <row r="50115" ht="15" customHeight="1"/>
    <row r="50116" ht="15" customHeight="1"/>
    <row r="50117" ht="15" customHeight="1"/>
    <row r="50118" ht="15" customHeight="1"/>
    <row r="50119" ht="15" customHeight="1"/>
    <row r="50120" ht="15" customHeight="1"/>
    <row r="50121" ht="15" customHeight="1"/>
    <row r="50122" ht="15" customHeight="1"/>
    <row r="50123" ht="15" customHeight="1"/>
    <row r="50124" ht="15" customHeight="1"/>
    <row r="50125" ht="15" customHeight="1"/>
    <row r="50126" ht="15" customHeight="1"/>
    <row r="50127" ht="15" customHeight="1"/>
    <row r="50128" ht="15" customHeight="1"/>
    <row r="50129" ht="15" customHeight="1"/>
    <row r="50130" ht="15" customHeight="1"/>
    <row r="50131" ht="15" customHeight="1"/>
    <row r="50132" ht="15" customHeight="1"/>
    <row r="50133" ht="15" customHeight="1"/>
    <row r="50134" ht="15" customHeight="1"/>
    <row r="50135" ht="15" customHeight="1"/>
    <row r="50136" ht="15" customHeight="1"/>
    <row r="50137" ht="15" customHeight="1"/>
    <row r="50138" ht="15" customHeight="1"/>
    <row r="50139" ht="15" customHeight="1"/>
    <row r="50140" ht="15" customHeight="1"/>
    <row r="50141" ht="15" customHeight="1"/>
    <row r="50142" ht="15" customHeight="1"/>
    <row r="50143" ht="15" customHeight="1"/>
    <row r="50144" ht="15" customHeight="1"/>
    <row r="50145" ht="15" customHeight="1"/>
    <row r="50146" ht="15" customHeight="1"/>
    <row r="50147" ht="15" customHeight="1"/>
    <row r="50148" ht="15" customHeight="1"/>
    <row r="50149" ht="15" customHeight="1"/>
    <row r="50150" ht="15" customHeight="1"/>
    <row r="50151" ht="15" customHeight="1"/>
    <row r="50152" ht="15" customHeight="1"/>
    <row r="50153" ht="15" customHeight="1"/>
    <row r="50154" ht="15" customHeight="1"/>
    <row r="50155" ht="15" customHeight="1"/>
    <row r="50156" ht="15" customHeight="1"/>
    <row r="50157" ht="15" customHeight="1"/>
    <row r="50158" ht="15" customHeight="1"/>
    <row r="50159" ht="15" customHeight="1"/>
    <row r="50160" ht="15" customHeight="1"/>
    <row r="50161" ht="15" customHeight="1"/>
    <row r="50162" ht="15" customHeight="1"/>
    <row r="50163" ht="15" customHeight="1"/>
    <row r="50164" ht="15" customHeight="1"/>
    <row r="50165" ht="15" customHeight="1"/>
    <row r="50166" ht="15" customHeight="1"/>
    <row r="50167" ht="15" customHeight="1"/>
    <row r="50168" ht="15" customHeight="1"/>
    <row r="50169" ht="15" customHeight="1"/>
    <row r="50170" ht="15" customHeight="1"/>
    <row r="50171" ht="15" customHeight="1"/>
    <row r="50172" ht="15" customHeight="1"/>
    <row r="50173" ht="15" customHeight="1"/>
    <row r="50174" ht="15" customHeight="1"/>
    <row r="50175" ht="15" customHeight="1"/>
    <row r="50176" ht="15" customHeight="1"/>
    <row r="50177" ht="15" customHeight="1"/>
    <row r="50178" ht="15" customHeight="1"/>
    <row r="50179" ht="15" customHeight="1"/>
    <row r="50180" ht="15" customHeight="1"/>
    <row r="50181" ht="15" customHeight="1"/>
    <row r="50182" ht="15" customHeight="1"/>
    <row r="50183" ht="15" customHeight="1"/>
    <row r="50184" ht="15" customHeight="1"/>
    <row r="50185" ht="15" customHeight="1"/>
    <row r="50186" ht="15" customHeight="1"/>
    <row r="50187" ht="15" customHeight="1"/>
    <row r="50188" ht="15" customHeight="1"/>
    <row r="50189" ht="15" customHeight="1"/>
    <row r="50190" ht="15" customHeight="1"/>
    <row r="50191" ht="15" customHeight="1"/>
    <row r="50192" ht="15" customHeight="1"/>
    <row r="50193" ht="15" customHeight="1"/>
    <row r="50194" ht="15" customHeight="1"/>
    <row r="50195" ht="15" customHeight="1"/>
    <row r="50196" ht="15" customHeight="1"/>
    <row r="50197" ht="15" customHeight="1"/>
    <row r="50198" ht="15" customHeight="1"/>
    <row r="50199" ht="15" customHeight="1"/>
    <row r="50200" ht="15" customHeight="1"/>
    <row r="50201" ht="15" customHeight="1"/>
    <row r="50202" ht="15" customHeight="1"/>
    <row r="50203" ht="15" customHeight="1"/>
    <row r="50204" ht="15" customHeight="1"/>
    <row r="50205" ht="15" customHeight="1"/>
    <row r="50206" ht="15" customHeight="1"/>
    <row r="50207" ht="15" customHeight="1"/>
    <row r="50208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spans="5:5" ht="15" customHeight="1"/>
    <row r="65522" spans="5:5" ht="15" customHeight="1"/>
    <row r="65523" spans="5:5" ht="15" customHeight="1"/>
    <row r="65524" spans="5:5" ht="15" customHeight="1"/>
    <row r="65525" spans="5:5" ht="15" customHeight="1"/>
    <row r="65526" spans="5:5" ht="15" customHeight="1">
      <c r="E65526" s="3"/>
    </row>
  </sheetData>
  <hyperlinks>
    <hyperlink ref="D13" r:id="rId1"/>
    <hyperlink ref="D15" r:id="rId2"/>
    <hyperlink ref="E13" r:id="rId3"/>
    <hyperlink ref="E15" r:id="rId4"/>
    <hyperlink ref="B13" r:id="rId5"/>
    <hyperlink ref="C13" r:id="rId6"/>
  </hyperlinks>
  <pageMargins left="0.70866141732283472" right="0.70866141732283472" top="1.1417322834645669" bottom="1.1417322834645669" header="0.74803149606299213" footer="0.74803149606299213"/>
  <pageSetup paperSize="9" scale="80" fitToWidth="0" fitToHeight="0" orientation="landscape" r:id="rId7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zoomScale="85" zoomScaleNormal="85" workbookViewId="0">
      <selection activeCell="H11" sqref="H11"/>
    </sheetView>
  </sheetViews>
  <sheetFormatPr defaultRowHeight="13.8"/>
  <cols>
    <col min="1" max="1" width="18.69921875" bestFit="1" customWidth="1"/>
    <col min="2" max="2" width="15.69921875" bestFit="1" customWidth="1"/>
    <col min="3" max="3" width="14.5" customWidth="1"/>
    <col min="4" max="4" width="14.69921875" customWidth="1"/>
    <col min="5" max="5" width="27.5" bestFit="1" customWidth="1"/>
    <col min="6" max="6" width="14.69921875" bestFit="1" customWidth="1"/>
    <col min="7" max="8" width="9.69921875" bestFit="1" customWidth="1"/>
    <col min="9" max="9" width="17.69921875" bestFit="1" customWidth="1"/>
    <col min="10" max="10" width="9.69921875" bestFit="1" customWidth="1"/>
    <col min="11" max="11" width="15.5" bestFit="1" customWidth="1"/>
    <col min="12" max="12" width="9.69921875" bestFit="1" customWidth="1"/>
    <col min="13" max="13" width="10.09765625" bestFit="1" customWidth="1"/>
    <col min="14" max="14" width="9.09765625" bestFit="1" customWidth="1"/>
    <col min="15" max="15" width="13.09765625" bestFit="1" customWidth="1"/>
    <col min="16" max="16" width="10.09765625" bestFit="1" customWidth="1"/>
    <col min="17" max="17" width="6.69921875" bestFit="1" customWidth="1"/>
    <col min="18" max="18" width="8.09765625" bestFit="1" customWidth="1"/>
    <col min="20" max="20" width="10.8984375" bestFit="1" customWidth="1"/>
    <col min="21" max="23" width="2.59765625" bestFit="1" customWidth="1"/>
    <col min="25" max="25" width="10.8984375" bestFit="1" customWidth="1"/>
    <col min="26" max="26" width="8.09765625" bestFit="1" customWidth="1"/>
    <col min="27" max="28" width="2.59765625" bestFit="1" customWidth="1"/>
    <col min="30" max="30" width="10.8984375" bestFit="1" customWidth="1"/>
    <col min="31" max="33" width="2.59765625" bestFit="1" customWidth="1"/>
    <col min="35" max="35" width="10.8984375" bestFit="1" customWidth="1"/>
    <col min="36" max="38" width="2.59765625" bestFit="1" customWidth="1"/>
    <col min="40" max="40" width="10.8984375" bestFit="1" customWidth="1"/>
    <col min="41" max="43" width="2.59765625" bestFit="1" customWidth="1"/>
  </cols>
  <sheetData>
    <row r="1" spans="1:14" ht="14.4">
      <c r="A1" s="16" t="s">
        <v>1101</v>
      </c>
      <c r="B1" s="16" t="s">
        <v>68</v>
      </c>
      <c r="C1" s="17" t="s">
        <v>14</v>
      </c>
      <c r="D1" s="17" t="s">
        <v>15</v>
      </c>
      <c r="E1" s="17" t="s">
        <v>16</v>
      </c>
      <c r="F1" s="17" t="s">
        <v>37</v>
      </c>
      <c r="G1" s="39"/>
      <c r="H1" s="39"/>
      <c r="I1" s="39"/>
    </row>
    <row r="2" spans="1:14" ht="14.4">
      <c r="A2" s="18" t="s">
        <v>18</v>
      </c>
      <c r="B2" s="42">
        <v>3234.1666666666665</v>
      </c>
      <c r="C2" s="42">
        <v>1669296.4428800002</v>
      </c>
      <c r="D2" s="42">
        <v>1248720.7603200001</v>
      </c>
      <c r="E2" s="42">
        <v>1789577.3632000003</v>
      </c>
      <c r="F2" s="19">
        <f>SUM(B2:E2)</f>
        <v>4710828.7330666678</v>
      </c>
      <c r="G2" s="4"/>
      <c r="H2" s="4"/>
      <c r="I2" s="4"/>
    </row>
    <row r="3" spans="1:14" ht="14.4">
      <c r="A3" s="18" t="s">
        <v>19</v>
      </c>
      <c r="B3" s="42">
        <v>3234.1666666666665</v>
      </c>
      <c r="C3" s="42">
        <v>1900057.8291200001</v>
      </c>
      <c r="D3" s="42">
        <v>1368660.4377600001</v>
      </c>
      <c r="E3" s="42">
        <v>1895034.7750400002</v>
      </c>
      <c r="F3" s="19">
        <f t="shared" ref="F3:F13" si="0">SUM(B3:E3)</f>
        <v>5166987.2085866667</v>
      </c>
      <c r="G3" s="4"/>
      <c r="H3" s="4"/>
      <c r="I3" s="4"/>
    </row>
    <row r="4" spans="1:14" ht="14.4">
      <c r="A4" s="18" t="s">
        <v>20</v>
      </c>
      <c r="B4" s="42">
        <v>3234.1666666666665</v>
      </c>
      <c r="C4" s="42">
        <v>1581358.5638400002</v>
      </c>
      <c r="D4" s="42">
        <v>1329626.1580800002</v>
      </c>
      <c r="E4" s="42">
        <v>2265131.1795200002</v>
      </c>
      <c r="F4" s="19">
        <f t="shared" si="0"/>
        <v>5179350.0681066681</v>
      </c>
      <c r="G4" s="4"/>
      <c r="H4" s="4"/>
      <c r="I4" s="4"/>
    </row>
    <row r="5" spans="1:14" ht="14.4">
      <c r="A5" s="18" t="s">
        <v>21</v>
      </c>
      <c r="B5" s="42">
        <v>3234.1666666666665</v>
      </c>
      <c r="C5" s="42">
        <v>1916803.3984000001</v>
      </c>
      <c r="D5" s="42">
        <v>1419752.3084800001</v>
      </c>
      <c r="E5" s="42">
        <v>2175652.5683200001</v>
      </c>
      <c r="F5" s="19">
        <f t="shared" si="0"/>
        <v>5515442.441866667</v>
      </c>
      <c r="G5" s="4"/>
      <c r="H5" s="4"/>
      <c r="I5" s="4"/>
    </row>
    <row r="6" spans="1:14" ht="14.4">
      <c r="A6" s="18" t="s">
        <v>22</v>
      </c>
      <c r="B6" s="42">
        <v>3234.1666666666665</v>
      </c>
      <c r="C6" s="42">
        <v>1942422.3104000001</v>
      </c>
      <c r="D6" s="42">
        <v>1514717.5296000002</v>
      </c>
      <c r="E6" s="42">
        <v>2442638.11968</v>
      </c>
      <c r="F6" s="19">
        <f t="shared" si="0"/>
        <v>5903012.1263466664</v>
      </c>
      <c r="G6" s="4"/>
      <c r="H6" s="4"/>
      <c r="I6" s="4"/>
    </row>
    <row r="7" spans="1:14" ht="14.4">
      <c r="A7" s="18" t="s">
        <v>23</v>
      </c>
      <c r="B7" s="42">
        <v>3234.1666666666665</v>
      </c>
      <c r="C7" s="42">
        <v>1998770.5548800002</v>
      </c>
      <c r="D7" s="42">
        <v>1689971.4444800001</v>
      </c>
      <c r="E7" s="42">
        <v>2605185.8764800001</v>
      </c>
      <c r="F7" s="19">
        <f t="shared" si="0"/>
        <v>6297162.0425066669</v>
      </c>
      <c r="G7" s="4"/>
      <c r="H7" s="4"/>
      <c r="I7" s="4"/>
    </row>
    <row r="8" spans="1:14" ht="14.4">
      <c r="A8" s="18" t="s">
        <v>24</v>
      </c>
      <c r="B8" s="42">
        <v>3234.1666666666665</v>
      </c>
      <c r="C8" s="42">
        <v>2053334.4691200003</v>
      </c>
      <c r="D8" s="42">
        <v>1533308.0716800001</v>
      </c>
      <c r="E8" s="42">
        <v>2552987.02208</v>
      </c>
      <c r="F8" s="19">
        <f t="shared" si="0"/>
        <v>6142863.7295466671</v>
      </c>
      <c r="G8" s="4"/>
      <c r="H8" s="4"/>
      <c r="I8" s="4"/>
    </row>
    <row r="9" spans="1:14" ht="14.4">
      <c r="A9" s="18" t="s">
        <v>25</v>
      </c>
      <c r="B9" s="42">
        <v>3234.1666666666665</v>
      </c>
      <c r="C9" s="42">
        <v>1898464.6771200001</v>
      </c>
      <c r="D9" s="42">
        <v>1517992.2278400001</v>
      </c>
      <c r="E9" s="42">
        <v>2198256.8256000001</v>
      </c>
      <c r="F9" s="19">
        <f t="shared" si="0"/>
        <v>5617947.897226667</v>
      </c>
      <c r="G9" s="4"/>
      <c r="H9" s="4"/>
      <c r="I9" s="4"/>
    </row>
    <row r="10" spans="1:14" ht="14.4">
      <c r="A10" s="18" t="s">
        <v>26</v>
      </c>
      <c r="B10" s="42">
        <v>3234.1666666666665</v>
      </c>
      <c r="C10" s="42">
        <v>1744998.9145600002</v>
      </c>
      <c r="D10" s="42">
        <v>1409412.23808</v>
      </c>
      <c r="E10" s="42">
        <v>2040939.7465600001</v>
      </c>
      <c r="F10" s="19">
        <f t="shared" si="0"/>
        <v>5198585.0658666668</v>
      </c>
      <c r="G10" s="4"/>
      <c r="H10" s="4"/>
      <c r="I10" s="4"/>
    </row>
    <row r="11" spans="1:14" ht="14.4">
      <c r="A11" s="18" t="s">
        <v>27</v>
      </c>
      <c r="B11" s="42">
        <v>3234.1666666666665</v>
      </c>
      <c r="C11" s="42">
        <v>1714315.8348800002</v>
      </c>
      <c r="D11" s="42">
        <v>1264644.0576000002</v>
      </c>
      <c r="E11" s="42">
        <v>1939955.4944000002</v>
      </c>
      <c r="F11" s="19">
        <f t="shared" si="0"/>
        <v>4922149.5535466671</v>
      </c>
      <c r="G11" s="4"/>
      <c r="H11" s="4"/>
      <c r="I11" s="4"/>
    </row>
    <row r="12" spans="1:14" ht="14.4">
      <c r="A12" s="18" t="s">
        <v>28</v>
      </c>
      <c r="B12" s="42">
        <v>3234.1666666666665</v>
      </c>
      <c r="C12" s="42">
        <v>1609330.2016</v>
      </c>
      <c r="D12" s="42">
        <v>1311011.9756800001</v>
      </c>
      <c r="E12" s="42">
        <v>2067003.7132800003</v>
      </c>
      <c r="F12" s="19">
        <f t="shared" si="0"/>
        <v>4990580.0572266672</v>
      </c>
      <c r="G12" s="4"/>
      <c r="H12" s="4"/>
      <c r="I12" s="4"/>
    </row>
    <row r="13" spans="1:14" ht="14.4">
      <c r="A13" s="18" t="s">
        <v>17</v>
      </c>
      <c r="B13" s="42">
        <v>3234.1666666666665</v>
      </c>
      <c r="C13" s="42">
        <v>1712184.0947200002</v>
      </c>
      <c r="D13" s="42">
        <v>1250717.8534400002</v>
      </c>
      <c r="E13" s="42">
        <v>2108424.6374400002</v>
      </c>
      <c r="F13" s="19">
        <f t="shared" si="0"/>
        <v>5074560.7522666678</v>
      </c>
      <c r="G13" s="4"/>
      <c r="H13" s="4"/>
      <c r="I13" s="4"/>
    </row>
    <row r="14" spans="1:14" ht="14.4">
      <c r="A14" s="12" t="s">
        <v>46</v>
      </c>
      <c r="B14" s="43">
        <f>SUM(B2:B13)</f>
        <v>38810</v>
      </c>
      <c r="C14" s="43">
        <f t="shared" ref="C14:E14" si="1">SUM(C2:C13)</f>
        <v>21741337.29152</v>
      </c>
      <c r="D14" s="43">
        <f t="shared" si="1"/>
        <v>16858535.063040007</v>
      </c>
      <c r="E14" s="43">
        <f t="shared" si="1"/>
        <v>26080787.321600001</v>
      </c>
      <c r="F14" s="19">
        <f>SUM(B14:E14)</f>
        <v>64719469.676160008</v>
      </c>
      <c r="G14" s="40"/>
      <c r="H14" s="40"/>
      <c r="I14" s="41"/>
    </row>
    <row r="15" spans="1:14" ht="14.4">
      <c r="A15" s="12" t="s">
        <v>29</v>
      </c>
      <c r="B15" s="44">
        <f>B14/$F$14</f>
        <v>5.9966498789615407E-4</v>
      </c>
      <c r="C15" s="44">
        <f t="shared" ref="C15:E15" si="2">C14/$F$14</f>
        <v>0.33593194444126623</v>
      </c>
      <c r="D15" s="44">
        <f t="shared" si="2"/>
        <v>0.2604862979779638</v>
      </c>
      <c r="E15" s="44">
        <f t="shared" si="2"/>
        <v>0.40298209259287382</v>
      </c>
      <c r="F15" s="23">
        <f>SUM(B15:E15)</f>
        <v>1</v>
      </c>
      <c r="G15" s="70"/>
      <c r="H15" s="20"/>
    </row>
    <row r="16" spans="1:14" ht="14.4">
      <c r="A16" s="71" t="s">
        <v>38</v>
      </c>
      <c r="B16" s="72"/>
      <c r="C16" s="72"/>
      <c r="D16" s="72"/>
      <c r="E16" s="72"/>
      <c r="F16" s="72"/>
      <c r="G16" s="35"/>
      <c r="H16" s="35"/>
      <c r="I16" s="35"/>
      <c r="J16" s="35"/>
      <c r="K16" s="35"/>
      <c r="L16" s="35"/>
      <c r="M16" s="35"/>
      <c r="N16" s="4"/>
    </row>
    <row r="17" spans="1:16" ht="14.4">
      <c r="A17" s="15" t="s">
        <v>43</v>
      </c>
      <c r="B17" s="36" t="s">
        <v>2344</v>
      </c>
      <c r="C17" s="36" t="s">
        <v>2345</v>
      </c>
      <c r="D17" s="36" t="s">
        <v>2346</v>
      </c>
      <c r="E17" s="36" t="s">
        <v>2347</v>
      </c>
      <c r="G17" s="30"/>
      <c r="H17" s="30"/>
      <c r="I17" s="30"/>
      <c r="J17" s="30"/>
      <c r="K17" s="30"/>
      <c r="L17" s="30"/>
      <c r="M17" s="30"/>
      <c r="N17" s="4"/>
    </row>
    <row r="18" spans="1:16" ht="14.4">
      <c r="A18" s="24" t="s">
        <v>30</v>
      </c>
      <c r="B18" s="14" t="s">
        <v>1100</v>
      </c>
      <c r="C18" s="14" t="s">
        <v>1100</v>
      </c>
      <c r="D18" s="14" t="s">
        <v>1100</v>
      </c>
      <c r="E18" s="14" t="s">
        <v>1100</v>
      </c>
      <c r="G18" s="31"/>
      <c r="H18" s="31"/>
      <c r="I18" s="31"/>
      <c r="J18" s="31"/>
      <c r="K18" s="31"/>
      <c r="L18" s="31"/>
      <c r="M18" s="31"/>
      <c r="N18" s="4"/>
    </row>
    <row r="19" spans="1:16" ht="14.4">
      <c r="A19" s="24" t="s">
        <v>31</v>
      </c>
      <c r="B19" s="45" t="str">
        <f>'Anagrafica sedi'!B2</f>
        <v>PAVIA ACQUE S.C.A R.L.</v>
      </c>
      <c r="C19" s="45" t="str">
        <f>'Anagrafica sedi'!C2</f>
        <v>ASM PAVIA S.P.A.</v>
      </c>
      <c r="D19" s="46" t="s">
        <v>1291</v>
      </c>
      <c r="E19" s="45" t="s">
        <v>1301</v>
      </c>
      <c r="G19" s="32"/>
      <c r="H19" s="32"/>
      <c r="I19" s="32"/>
      <c r="J19" s="32"/>
      <c r="K19" s="32"/>
      <c r="L19" s="32"/>
      <c r="M19" s="32"/>
      <c r="N19" s="4"/>
    </row>
    <row r="20" spans="1:16" ht="14.4">
      <c r="A20" s="24" t="s">
        <v>32</v>
      </c>
      <c r="B20" s="14" t="s">
        <v>1100</v>
      </c>
      <c r="C20" s="14" t="s">
        <v>1100</v>
      </c>
      <c r="D20" s="14" t="s">
        <v>1100</v>
      </c>
      <c r="E20" s="14" t="s">
        <v>1100</v>
      </c>
      <c r="G20" s="31"/>
      <c r="H20" s="31"/>
      <c r="I20" s="31"/>
      <c r="J20" s="31"/>
      <c r="K20" s="31"/>
      <c r="L20" s="31"/>
      <c r="M20" s="31"/>
      <c r="N20" s="4"/>
    </row>
    <row r="21" spans="1:16" ht="14.4">
      <c r="A21" s="24" t="s">
        <v>33</v>
      </c>
      <c r="B21" s="14" t="s">
        <v>1100</v>
      </c>
      <c r="C21" s="14" t="s">
        <v>1100</v>
      </c>
      <c r="D21" s="14" t="s">
        <v>1100</v>
      </c>
      <c r="E21" s="14" t="s">
        <v>1100</v>
      </c>
      <c r="G21" s="31"/>
      <c r="H21" s="31"/>
      <c r="I21" s="31"/>
      <c r="J21" s="31"/>
      <c r="K21" s="31"/>
      <c r="L21" s="31"/>
      <c r="M21" s="31"/>
      <c r="N21" s="4"/>
    </row>
    <row r="22" spans="1:16" ht="14.4">
      <c r="A22" s="24" t="s">
        <v>44</v>
      </c>
      <c r="B22" s="14" t="s">
        <v>1100</v>
      </c>
      <c r="C22" s="14" t="s">
        <v>1100</v>
      </c>
      <c r="D22" s="14" t="s">
        <v>1100</v>
      </c>
      <c r="E22" s="14" t="s">
        <v>1100</v>
      </c>
      <c r="G22" s="33"/>
      <c r="H22" s="33"/>
      <c r="I22" s="33"/>
      <c r="J22" s="33"/>
      <c r="K22" s="33"/>
      <c r="L22" s="33"/>
      <c r="M22" s="33"/>
      <c r="N22" s="4"/>
    </row>
    <row r="23" spans="1:16" ht="14.4">
      <c r="A23" s="24" t="s">
        <v>34</v>
      </c>
      <c r="B23" s="14" t="s">
        <v>1100</v>
      </c>
      <c r="C23" s="14" t="s">
        <v>1100</v>
      </c>
      <c r="D23" s="14" t="s">
        <v>1100</v>
      </c>
      <c r="E23" s="14" t="s">
        <v>1100</v>
      </c>
      <c r="G23" s="31"/>
      <c r="H23" s="31"/>
      <c r="I23" s="31"/>
      <c r="J23" s="31"/>
      <c r="K23" s="31"/>
      <c r="L23" s="31"/>
      <c r="M23" s="31"/>
    </row>
    <row r="24" spans="1:16" ht="14.4">
      <c r="A24" s="24" t="s">
        <v>45</v>
      </c>
      <c r="B24" s="14" t="s">
        <v>1100</v>
      </c>
      <c r="C24" s="14" t="s">
        <v>1100</v>
      </c>
      <c r="D24" s="14" t="s">
        <v>1100</v>
      </c>
      <c r="E24" s="14" t="s">
        <v>1100</v>
      </c>
      <c r="G24" s="33"/>
      <c r="H24" s="33"/>
      <c r="I24" s="33"/>
      <c r="J24" s="33"/>
      <c r="K24" s="33"/>
      <c r="L24" s="33"/>
      <c r="M24" s="33"/>
    </row>
    <row r="25" spans="1:16" ht="14.4">
      <c r="A25" s="5" t="s">
        <v>35</v>
      </c>
      <c r="B25" s="13">
        <v>43132</v>
      </c>
      <c r="C25" s="13">
        <v>43132</v>
      </c>
      <c r="D25" s="13">
        <v>43132</v>
      </c>
      <c r="E25" s="13">
        <v>43132</v>
      </c>
      <c r="G25" s="34"/>
      <c r="H25" s="34"/>
      <c r="I25" s="34"/>
      <c r="J25" s="34"/>
      <c r="K25" s="34"/>
      <c r="L25" s="34"/>
      <c r="M25" s="34"/>
    </row>
    <row r="26" spans="1:16" ht="14.4">
      <c r="A26" s="5" t="s">
        <v>36</v>
      </c>
      <c r="B26" s="13">
        <v>43496</v>
      </c>
      <c r="C26" s="13">
        <v>43496</v>
      </c>
      <c r="D26" s="13">
        <v>43496</v>
      </c>
      <c r="E26" s="13">
        <v>43496</v>
      </c>
      <c r="G26" s="34"/>
      <c r="H26" s="34"/>
      <c r="I26" s="34"/>
      <c r="J26" s="34"/>
      <c r="K26" s="34"/>
      <c r="L26" s="34"/>
      <c r="M26" s="34"/>
    </row>
    <row r="28" spans="1:16">
      <c r="G28" s="22"/>
      <c r="H28" s="22"/>
      <c r="I28" s="22"/>
      <c r="J28" s="22"/>
      <c r="K28" s="22"/>
      <c r="L28" s="22"/>
      <c r="M28" s="21"/>
    </row>
    <row r="29" spans="1:16">
      <c r="G29" s="22"/>
      <c r="H29" s="22"/>
      <c r="I29" s="22"/>
      <c r="J29" s="22"/>
      <c r="K29" s="22"/>
      <c r="L29" s="22"/>
      <c r="M29" s="21"/>
    </row>
    <row r="30" spans="1:16">
      <c r="G30" s="22"/>
      <c r="H30" s="22"/>
      <c r="I30" s="22"/>
      <c r="J30" s="38"/>
      <c r="K30" s="38"/>
      <c r="L30" s="38"/>
      <c r="M30" s="38"/>
      <c r="N30" s="38"/>
      <c r="O30" s="38"/>
      <c r="P30" s="37"/>
    </row>
    <row r="31" spans="1:16">
      <c r="G31" s="22"/>
      <c r="H31" s="22"/>
      <c r="I31" s="22"/>
      <c r="J31" s="38"/>
      <c r="K31" s="38"/>
      <c r="L31" s="38"/>
      <c r="M31" s="38"/>
      <c r="N31" s="38"/>
      <c r="O31" s="38"/>
      <c r="P31" s="37"/>
    </row>
    <row r="32" spans="1:16">
      <c r="G32" s="22"/>
      <c r="H32" s="22"/>
      <c r="I32" s="22"/>
      <c r="J32" s="22"/>
      <c r="K32" s="22"/>
      <c r="L32" s="22"/>
      <c r="M32" s="21"/>
    </row>
    <row r="33" spans="7:13">
      <c r="G33" s="22"/>
      <c r="H33" s="22"/>
      <c r="I33" s="22"/>
      <c r="J33" s="22"/>
      <c r="K33" s="22"/>
      <c r="L33" s="22"/>
      <c r="M33" s="21"/>
    </row>
    <row r="34" spans="7:13">
      <c r="G34" s="22"/>
      <c r="H34" s="22"/>
      <c r="I34" s="22"/>
      <c r="J34" s="22"/>
      <c r="K34" s="22"/>
      <c r="L34" s="22"/>
      <c r="M34" s="21"/>
    </row>
    <row r="35" spans="7:13">
      <c r="G35" s="22"/>
      <c r="H35" s="22"/>
      <c r="I35" s="22"/>
      <c r="J35" s="22"/>
      <c r="K35" s="22"/>
      <c r="L35" s="22"/>
      <c r="M35" s="21"/>
    </row>
    <row r="36" spans="7:13">
      <c r="G36" s="22"/>
      <c r="H36" s="22"/>
      <c r="I36" s="22"/>
      <c r="J36" s="22"/>
      <c r="K36" s="22"/>
      <c r="L36" s="22"/>
      <c r="M36" s="21"/>
    </row>
    <row r="37" spans="7:13">
      <c r="G37" s="22"/>
      <c r="H37" s="22"/>
      <c r="I37" s="22"/>
      <c r="J37" s="22"/>
      <c r="K37" s="22"/>
      <c r="L37" s="22"/>
      <c r="M37" s="21"/>
    </row>
    <row r="38" spans="7:13">
      <c r="G38" s="22"/>
      <c r="H38" s="22"/>
      <c r="I38" s="22"/>
      <c r="J38" s="22"/>
      <c r="K38" s="22"/>
      <c r="L38" s="22"/>
      <c r="M38" s="21"/>
    </row>
    <row r="39" spans="7:13">
      <c r="G39" s="22"/>
      <c r="H39" s="22"/>
      <c r="I39" s="22"/>
      <c r="J39" s="22"/>
      <c r="K39" s="22"/>
      <c r="L39" s="22"/>
      <c r="M39" s="21"/>
    </row>
    <row r="40" spans="7:13">
      <c r="G40" s="22"/>
      <c r="H40" s="22"/>
      <c r="I40" s="22"/>
      <c r="J40" s="22"/>
      <c r="K40" s="22"/>
      <c r="L40" s="22"/>
      <c r="M40" s="21"/>
    </row>
    <row r="41" spans="7:13">
      <c r="G41" s="22"/>
      <c r="H41" s="22"/>
      <c r="I41" s="22"/>
      <c r="J41" s="22"/>
      <c r="K41" s="22"/>
      <c r="L41" s="22"/>
      <c r="M41" s="21"/>
    </row>
    <row r="42" spans="7:13">
      <c r="G42" s="22"/>
      <c r="H42" s="22"/>
      <c r="I42" s="22"/>
      <c r="J42" s="22"/>
      <c r="K42" s="22"/>
      <c r="L42" s="22"/>
      <c r="M42" s="21"/>
    </row>
    <row r="43" spans="7:13">
      <c r="G43" s="22"/>
      <c r="H43" s="22"/>
      <c r="I43" s="22"/>
      <c r="J43" s="22"/>
      <c r="K43" s="22"/>
      <c r="L43" s="22"/>
      <c r="M43" s="21"/>
    </row>
  </sheetData>
  <mergeCells count="1">
    <mergeCell ref="A16:F1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32"/>
  <sheetViews>
    <sheetView topLeftCell="E1" workbookViewId="0">
      <pane ySplit="1" topLeftCell="A1114" activePane="bottomLeft" state="frozen"/>
      <selection pane="bottomLeft" activeCell="J1135" sqref="J1135"/>
    </sheetView>
  </sheetViews>
  <sheetFormatPr defaultRowHeight="13.8"/>
  <cols>
    <col min="1" max="1" width="4.8984375" bestFit="1" customWidth="1"/>
    <col min="2" max="2" width="30.69921875" bestFit="1" customWidth="1"/>
    <col min="3" max="3" width="21" bestFit="1" customWidth="1"/>
    <col min="4" max="4" width="14.69921875" bestFit="1" customWidth="1"/>
    <col min="5" max="5" width="53.3984375" bestFit="1" customWidth="1"/>
    <col min="6" max="6" width="31.69921875" bestFit="1" customWidth="1"/>
    <col min="7" max="7" width="5.8984375" bestFit="1" customWidth="1"/>
    <col min="8" max="8" width="7.69921875" bestFit="1" customWidth="1"/>
    <col min="9" max="9" width="8.19921875" bestFit="1" customWidth="1"/>
    <col min="11" max="11" width="8.59765625" bestFit="1" customWidth="1"/>
    <col min="12" max="12" width="16.8984375" bestFit="1" customWidth="1"/>
    <col min="13" max="15" width="8.8984375" style="6" bestFit="1" customWidth="1"/>
    <col min="16" max="16" width="8.8984375" bestFit="1" customWidth="1"/>
  </cols>
  <sheetData>
    <row r="1" spans="1:16" ht="43.2">
      <c r="A1" s="56" t="s">
        <v>61</v>
      </c>
      <c r="B1" s="57" t="s">
        <v>1102</v>
      </c>
      <c r="C1" s="57" t="s">
        <v>1103</v>
      </c>
      <c r="D1" s="56" t="s">
        <v>62</v>
      </c>
      <c r="E1" s="56" t="s">
        <v>63</v>
      </c>
      <c r="F1" s="56" t="s">
        <v>64</v>
      </c>
      <c r="G1" s="56" t="s">
        <v>65</v>
      </c>
      <c r="H1" s="58" t="s">
        <v>1104</v>
      </c>
      <c r="I1" s="59" t="s">
        <v>1105</v>
      </c>
      <c r="J1" s="59" t="s">
        <v>66</v>
      </c>
      <c r="K1" s="59" t="s">
        <v>67</v>
      </c>
      <c r="L1" s="56" t="s">
        <v>1356</v>
      </c>
      <c r="M1" s="60" t="s">
        <v>14</v>
      </c>
      <c r="N1" s="60" t="s">
        <v>15</v>
      </c>
      <c r="O1" s="60" t="s">
        <v>16</v>
      </c>
      <c r="P1" s="60" t="s">
        <v>1106</v>
      </c>
    </row>
    <row r="2" spans="1:16">
      <c r="A2" s="25">
        <v>1</v>
      </c>
      <c r="B2" s="25" t="s">
        <v>1357</v>
      </c>
      <c r="C2" s="25" t="s">
        <v>1358</v>
      </c>
      <c r="D2" s="47" t="s">
        <v>218</v>
      </c>
      <c r="E2" s="47" t="s">
        <v>1359</v>
      </c>
      <c r="F2" s="47" t="s">
        <v>219</v>
      </c>
      <c r="G2" s="47">
        <v>27020</v>
      </c>
      <c r="H2" s="47" t="s">
        <v>72</v>
      </c>
      <c r="I2" s="61">
        <v>25</v>
      </c>
      <c r="J2" s="61">
        <v>27.5</v>
      </c>
      <c r="K2" s="62">
        <v>0.38</v>
      </c>
      <c r="L2" s="47" t="s">
        <v>171</v>
      </c>
      <c r="M2" s="68">
        <v>11536</v>
      </c>
      <c r="N2" s="68">
        <v>11120</v>
      </c>
      <c r="O2" s="68">
        <v>11140</v>
      </c>
      <c r="P2" s="63">
        <f>SUM(M2:O2)</f>
        <v>33796</v>
      </c>
    </row>
    <row r="3" spans="1:16">
      <c r="A3" s="25">
        <v>2</v>
      </c>
      <c r="B3" s="25" t="s">
        <v>1357</v>
      </c>
      <c r="C3" s="25" t="s">
        <v>1358</v>
      </c>
      <c r="D3" s="47" t="s">
        <v>135</v>
      </c>
      <c r="E3" s="47" t="s">
        <v>1360</v>
      </c>
      <c r="F3" s="47" t="s">
        <v>134</v>
      </c>
      <c r="G3" s="47">
        <v>27040</v>
      </c>
      <c r="H3" s="47" t="s">
        <v>72</v>
      </c>
      <c r="I3" s="61">
        <v>10</v>
      </c>
      <c r="J3" s="61">
        <v>11</v>
      </c>
      <c r="K3" s="62">
        <v>0.38</v>
      </c>
      <c r="L3" s="47" t="s">
        <v>69</v>
      </c>
      <c r="M3" s="68">
        <v>427</v>
      </c>
      <c r="N3" s="68">
        <v>355</v>
      </c>
      <c r="O3" s="68">
        <v>451</v>
      </c>
      <c r="P3" s="63">
        <f t="shared" ref="P3:P66" si="0">SUM(M3:O3)</f>
        <v>1233</v>
      </c>
    </row>
    <row r="4" spans="1:16">
      <c r="A4" s="25">
        <v>3</v>
      </c>
      <c r="B4" s="25" t="s">
        <v>1357</v>
      </c>
      <c r="C4" s="25" t="s">
        <v>1358</v>
      </c>
      <c r="D4" s="47" t="s">
        <v>133</v>
      </c>
      <c r="E4" s="47" t="s">
        <v>1361</v>
      </c>
      <c r="F4" s="47" t="s">
        <v>134</v>
      </c>
      <c r="G4" s="47">
        <v>27040</v>
      </c>
      <c r="H4" s="47" t="s">
        <v>72</v>
      </c>
      <c r="I4" s="61">
        <v>10</v>
      </c>
      <c r="J4" s="61">
        <v>11</v>
      </c>
      <c r="K4" s="62">
        <v>0.38</v>
      </c>
      <c r="L4" s="47" t="s">
        <v>69</v>
      </c>
      <c r="M4" s="68">
        <v>179.311475</v>
      </c>
      <c r="N4" s="68">
        <v>162.70491799999999</v>
      </c>
      <c r="O4" s="68">
        <v>199.245902</v>
      </c>
      <c r="P4" s="63">
        <f t="shared" si="0"/>
        <v>541.26229499999999</v>
      </c>
    </row>
    <row r="5" spans="1:16">
      <c r="A5" s="25">
        <v>4</v>
      </c>
      <c r="B5" s="25" t="s">
        <v>1357</v>
      </c>
      <c r="C5" s="25" t="s">
        <v>1358</v>
      </c>
      <c r="D5" s="47" t="s">
        <v>247</v>
      </c>
      <c r="E5" s="47" t="s">
        <v>1362</v>
      </c>
      <c r="F5" s="47" t="s">
        <v>248</v>
      </c>
      <c r="G5" s="47">
        <v>27020</v>
      </c>
      <c r="H5" s="47" t="s">
        <v>72</v>
      </c>
      <c r="I5" s="61">
        <v>25</v>
      </c>
      <c r="J5" s="61">
        <v>25</v>
      </c>
      <c r="K5" s="62">
        <v>0.38</v>
      </c>
      <c r="L5" s="47" t="s">
        <v>171</v>
      </c>
      <c r="M5" s="68">
        <v>8552</v>
      </c>
      <c r="N5" s="68">
        <v>6631</v>
      </c>
      <c r="O5" s="68">
        <v>9680</v>
      </c>
      <c r="P5" s="63">
        <f t="shared" si="0"/>
        <v>24863</v>
      </c>
    </row>
    <row r="6" spans="1:16">
      <c r="A6" s="25">
        <v>5</v>
      </c>
      <c r="B6" s="25" t="s">
        <v>1357</v>
      </c>
      <c r="C6" s="25" t="s">
        <v>1358</v>
      </c>
      <c r="D6" s="47" t="s">
        <v>271</v>
      </c>
      <c r="E6" s="47" t="s">
        <v>1363</v>
      </c>
      <c r="F6" s="47" t="s">
        <v>248</v>
      </c>
      <c r="G6" s="47">
        <v>27020</v>
      </c>
      <c r="H6" s="47" t="s">
        <v>72</v>
      </c>
      <c r="I6" s="61">
        <v>33</v>
      </c>
      <c r="J6" s="61">
        <v>33</v>
      </c>
      <c r="K6" s="62">
        <v>0.38</v>
      </c>
      <c r="L6" s="47" t="s">
        <v>171</v>
      </c>
      <c r="M6" s="68">
        <v>681</v>
      </c>
      <c r="N6" s="68">
        <v>535</v>
      </c>
      <c r="O6" s="68">
        <v>821</v>
      </c>
      <c r="P6" s="63">
        <f t="shared" si="0"/>
        <v>2037</v>
      </c>
    </row>
    <row r="7" spans="1:16">
      <c r="A7" s="25">
        <v>6</v>
      </c>
      <c r="B7" s="25" t="s">
        <v>1357</v>
      </c>
      <c r="C7" s="25" t="s">
        <v>1358</v>
      </c>
      <c r="D7" s="47" t="s">
        <v>1364</v>
      </c>
      <c r="E7" s="47" t="s">
        <v>1365</v>
      </c>
      <c r="F7" s="47" t="s">
        <v>248</v>
      </c>
      <c r="G7" s="47">
        <v>27020</v>
      </c>
      <c r="H7" s="47" t="s">
        <v>72</v>
      </c>
      <c r="I7" s="61">
        <v>6</v>
      </c>
      <c r="J7" s="61">
        <v>6.6</v>
      </c>
      <c r="K7" s="62">
        <v>0.38</v>
      </c>
      <c r="L7" s="47" t="s">
        <v>69</v>
      </c>
      <c r="M7" s="68">
        <v>49</v>
      </c>
      <c r="N7" s="68">
        <v>35</v>
      </c>
      <c r="O7" s="68">
        <v>66</v>
      </c>
      <c r="P7" s="63">
        <f t="shared" si="0"/>
        <v>150</v>
      </c>
    </row>
    <row r="8" spans="1:16">
      <c r="A8" s="25">
        <v>7</v>
      </c>
      <c r="B8" s="25" t="s">
        <v>1357</v>
      </c>
      <c r="C8" s="25" t="s">
        <v>1358</v>
      </c>
      <c r="D8" s="47" t="s">
        <v>1366</v>
      </c>
      <c r="E8" s="47" t="s">
        <v>1367</v>
      </c>
      <c r="F8" s="47" t="s">
        <v>248</v>
      </c>
      <c r="G8" s="47">
        <v>27020</v>
      </c>
      <c r="H8" s="47" t="s">
        <v>72</v>
      </c>
      <c r="I8" s="61">
        <v>10</v>
      </c>
      <c r="J8" s="61">
        <v>11</v>
      </c>
      <c r="K8" s="62">
        <v>0.38</v>
      </c>
      <c r="L8" s="47" t="s">
        <v>69</v>
      </c>
      <c r="M8" s="68">
        <v>101</v>
      </c>
      <c r="N8" s="68">
        <v>73</v>
      </c>
      <c r="O8" s="68">
        <v>138</v>
      </c>
      <c r="P8" s="63">
        <f t="shared" si="0"/>
        <v>312</v>
      </c>
    </row>
    <row r="9" spans="1:16">
      <c r="A9" s="25">
        <v>8</v>
      </c>
      <c r="B9" s="25" t="s">
        <v>1357</v>
      </c>
      <c r="C9" s="25" t="s">
        <v>1358</v>
      </c>
      <c r="D9" s="47" t="s">
        <v>1112</v>
      </c>
      <c r="E9" s="47" t="s">
        <v>1368</v>
      </c>
      <c r="F9" s="47" t="s">
        <v>1113</v>
      </c>
      <c r="G9" s="47">
        <v>27010</v>
      </c>
      <c r="H9" s="47" t="s">
        <v>72</v>
      </c>
      <c r="I9" s="61">
        <v>63</v>
      </c>
      <c r="J9" s="61">
        <v>63</v>
      </c>
      <c r="K9" s="62">
        <v>0.38</v>
      </c>
      <c r="L9" s="47" t="s">
        <v>171</v>
      </c>
      <c r="M9" s="68">
        <v>35702</v>
      </c>
      <c r="N9" s="68">
        <v>35225</v>
      </c>
      <c r="O9" s="68">
        <v>43980</v>
      </c>
      <c r="P9" s="63">
        <f t="shared" si="0"/>
        <v>114907</v>
      </c>
    </row>
    <row r="10" spans="1:16">
      <c r="A10" s="25">
        <v>9</v>
      </c>
      <c r="B10" s="25" t="s">
        <v>1357</v>
      </c>
      <c r="C10" s="25" t="s">
        <v>1358</v>
      </c>
      <c r="D10" s="47" t="s">
        <v>1159</v>
      </c>
      <c r="E10" s="47" t="s">
        <v>1369</v>
      </c>
      <c r="F10" s="47" t="s">
        <v>1113</v>
      </c>
      <c r="G10" s="47">
        <v>27010</v>
      </c>
      <c r="H10" s="47" t="s">
        <v>72</v>
      </c>
      <c r="I10" s="61">
        <v>15</v>
      </c>
      <c r="J10" s="61">
        <v>17</v>
      </c>
      <c r="K10" s="62">
        <v>0.38</v>
      </c>
      <c r="L10" s="47" t="s">
        <v>77</v>
      </c>
      <c r="M10" s="68">
        <v>31408</v>
      </c>
      <c r="N10" s="68">
        <v>24511</v>
      </c>
      <c r="O10" s="68">
        <v>42711</v>
      </c>
      <c r="P10" s="63">
        <f t="shared" si="0"/>
        <v>98630</v>
      </c>
    </row>
    <row r="11" spans="1:16">
      <c r="A11" s="25">
        <v>10</v>
      </c>
      <c r="B11" s="25" t="s">
        <v>1357</v>
      </c>
      <c r="C11" s="25" t="s">
        <v>1358</v>
      </c>
      <c r="D11" s="47" t="s">
        <v>1182</v>
      </c>
      <c r="E11" s="47" t="s">
        <v>1370</v>
      </c>
      <c r="F11" s="47" t="s">
        <v>1113</v>
      </c>
      <c r="G11" s="47">
        <v>27010</v>
      </c>
      <c r="H11" s="47" t="s">
        <v>72</v>
      </c>
      <c r="I11" s="61">
        <v>3</v>
      </c>
      <c r="J11" s="61">
        <v>3.3</v>
      </c>
      <c r="K11" s="62">
        <v>0.38</v>
      </c>
      <c r="L11" s="47" t="s">
        <v>69</v>
      </c>
      <c r="M11" s="68">
        <v>710</v>
      </c>
      <c r="N11" s="68">
        <v>583</v>
      </c>
      <c r="O11" s="68">
        <v>889</v>
      </c>
      <c r="P11" s="63">
        <f t="shared" si="0"/>
        <v>2182</v>
      </c>
    </row>
    <row r="12" spans="1:16">
      <c r="A12" s="25">
        <v>11</v>
      </c>
      <c r="B12" s="25" t="s">
        <v>1357</v>
      </c>
      <c r="C12" s="25" t="s">
        <v>1358</v>
      </c>
      <c r="D12" s="47" t="s">
        <v>125</v>
      </c>
      <c r="E12" s="47" t="s">
        <v>1371</v>
      </c>
      <c r="F12" s="47" t="s">
        <v>126</v>
      </c>
      <c r="G12" s="47">
        <v>27040</v>
      </c>
      <c r="H12" s="47" t="s">
        <v>72</v>
      </c>
      <c r="I12" s="61">
        <v>10</v>
      </c>
      <c r="J12" s="61">
        <v>11</v>
      </c>
      <c r="K12" s="62">
        <v>0.38</v>
      </c>
      <c r="L12" s="47" t="s">
        <v>69</v>
      </c>
      <c r="M12" s="68">
        <v>595</v>
      </c>
      <c r="N12" s="68">
        <v>491</v>
      </c>
      <c r="O12" s="68">
        <v>751</v>
      </c>
      <c r="P12" s="63">
        <f t="shared" si="0"/>
        <v>1837</v>
      </c>
    </row>
    <row r="13" spans="1:16">
      <c r="A13" s="25">
        <v>12</v>
      </c>
      <c r="B13" s="25" t="s">
        <v>1357</v>
      </c>
      <c r="C13" s="25" t="s">
        <v>1358</v>
      </c>
      <c r="D13" s="47" t="s">
        <v>127</v>
      </c>
      <c r="E13" s="47" t="s">
        <v>1372</v>
      </c>
      <c r="F13" s="47" t="s">
        <v>126</v>
      </c>
      <c r="G13" s="47">
        <v>27040</v>
      </c>
      <c r="H13" s="47" t="s">
        <v>72</v>
      </c>
      <c r="I13" s="61">
        <v>3</v>
      </c>
      <c r="J13" s="61">
        <v>3.3</v>
      </c>
      <c r="K13" s="62">
        <v>0.38</v>
      </c>
      <c r="L13" s="47" t="s">
        <v>69</v>
      </c>
      <c r="M13" s="68">
        <v>95</v>
      </c>
      <c r="N13" s="68">
        <v>86</v>
      </c>
      <c r="O13" s="68">
        <v>165</v>
      </c>
      <c r="P13" s="63">
        <f t="shared" si="0"/>
        <v>346</v>
      </c>
    </row>
    <row r="14" spans="1:16">
      <c r="A14" s="25">
        <v>13</v>
      </c>
      <c r="B14" s="25" t="s">
        <v>1357</v>
      </c>
      <c r="C14" s="25" t="s">
        <v>1358</v>
      </c>
      <c r="D14" s="47" t="s">
        <v>128</v>
      </c>
      <c r="E14" s="47" t="s">
        <v>1373</v>
      </c>
      <c r="F14" s="47" t="s">
        <v>126</v>
      </c>
      <c r="G14" s="47">
        <v>27040</v>
      </c>
      <c r="H14" s="47" t="s">
        <v>72</v>
      </c>
      <c r="I14" s="61">
        <v>15</v>
      </c>
      <c r="J14" s="61">
        <v>16.5</v>
      </c>
      <c r="K14" s="62">
        <v>0.38</v>
      </c>
      <c r="L14" s="47" t="s">
        <v>69</v>
      </c>
      <c r="M14" s="68">
        <v>5879</v>
      </c>
      <c r="N14" s="68">
        <v>4143</v>
      </c>
      <c r="O14" s="68">
        <v>7399</v>
      </c>
      <c r="P14" s="63">
        <f t="shared" si="0"/>
        <v>17421</v>
      </c>
    </row>
    <row r="15" spans="1:16">
      <c r="A15" s="25">
        <v>14</v>
      </c>
      <c r="B15" s="25" t="s">
        <v>1357</v>
      </c>
      <c r="C15" s="25" t="s">
        <v>1358</v>
      </c>
      <c r="D15" s="47" t="s">
        <v>129</v>
      </c>
      <c r="E15" s="47" t="s">
        <v>1372</v>
      </c>
      <c r="F15" s="47" t="s">
        <v>126</v>
      </c>
      <c r="G15" s="47">
        <v>27040</v>
      </c>
      <c r="H15" s="47" t="s">
        <v>79</v>
      </c>
      <c r="I15" s="61">
        <v>300</v>
      </c>
      <c r="J15" s="61">
        <v>300</v>
      </c>
      <c r="K15" s="62">
        <v>15</v>
      </c>
      <c r="L15" s="47" t="s">
        <v>77</v>
      </c>
      <c r="M15" s="68">
        <v>123859</v>
      </c>
      <c r="N15" s="68">
        <v>94404</v>
      </c>
      <c r="O15" s="68">
        <v>174959</v>
      </c>
      <c r="P15" s="63">
        <f t="shared" si="0"/>
        <v>393222</v>
      </c>
    </row>
    <row r="16" spans="1:16">
      <c r="A16" s="25">
        <v>15</v>
      </c>
      <c r="B16" s="25" t="s">
        <v>1357</v>
      </c>
      <c r="C16" s="25" t="s">
        <v>1358</v>
      </c>
      <c r="D16" s="47" t="s">
        <v>1114</v>
      </c>
      <c r="E16" s="47" t="s">
        <v>1374</v>
      </c>
      <c r="F16" s="47" t="s">
        <v>1115</v>
      </c>
      <c r="G16" s="47">
        <v>27010</v>
      </c>
      <c r="H16" s="47" t="s">
        <v>72</v>
      </c>
      <c r="I16" s="61">
        <v>60</v>
      </c>
      <c r="J16" s="61">
        <v>60</v>
      </c>
      <c r="K16" s="62">
        <v>0.38</v>
      </c>
      <c r="L16" s="47" t="s">
        <v>171</v>
      </c>
      <c r="M16" s="68">
        <v>27231</v>
      </c>
      <c r="N16" s="68">
        <v>21830</v>
      </c>
      <c r="O16" s="68">
        <v>28261</v>
      </c>
      <c r="P16" s="63">
        <f t="shared" si="0"/>
        <v>77322</v>
      </c>
    </row>
    <row r="17" spans="1:16">
      <c r="A17" s="25">
        <v>16</v>
      </c>
      <c r="B17" s="25" t="s">
        <v>1357</v>
      </c>
      <c r="C17" s="25" t="s">
        <v>1358</v>
      </c>
      <c r="D17" s="47" t="s">
        <v>1160</v>
      </c>
      <c r="E17" s="47" t="s">
        <v>1374</v>
      </c>
      <c r="F17" s="47" t="s">
        <v>1115</v>
      </c>
      <c r="G17" s="47">
        <v>27010</v>
      </c>
      <c r="H17" s="47" t="s">
        <v>72</v>
      </c>
      <c r="I17" s="61">
        <v>10</v>
      </c>
      <c r="J17" s="61">
        <v>11</v>
      </c>
      <c r="K17" s="62">
        <v>0.38</v>
      </c>
      <c r="L17" s="47" t="s">
        <v>77</v>
      </c>
      <c r="M17" s="68">
        <v>13534</v>
      </c>
      <c r="N17" s="68">
        <v>10613</v>
      </c>
      <c r="O17" s="68">
        <v>19959</v>
      </c>
      <c r="P17" s="63">
        <f t="shared" si="0"/>
        <v>44106</v>
      </c>
    </row>
    <row r="18" spans="1:16">
      <c r="A18" s="25">
        <v>17</v>
      </c>
      <c r="B18" s="25" t="s">
        <v>1357</v>
      </c>
      <c r="C18" s="25" t="s">
        <v>1358</v>
      </c>
      <c r="D18" s="47" t="s">
        <v>343</v>
      </c>
      <c r="E18" s="47" t="s">
        <v>1375</v>
      </c>
      <c r="F18" s="47" t="s">
        <v>344</v>
      </c>
      <c r="G18" s="47">
        <v>27050</v>
      </c>
      <c r="H18" s="47" t="s">
        <v>72</v>
      </c>
      <c r="I18" s="61">
        <v>10</v>
      </c>
      <c r="J18" s="61">
        <v>11</v>
      </c>
      <c r="K18" s="62">
        <v>0.38</v>
      </c>
      <c r="L18" s="47" t="s">
        <v>171</v>
      </c>
      <c r="M18" s="68">
        <v>3276</v>
      </c>
      <c r="N18" s="68">
        <v>3008</v>
      </c>
      <c r="O18" s="68">
        <v>4379</v>
      </c>
      <c r="P18" s="63">
        <f t="shared" si="0"/>
        <v>10663</v>
      </c>
    </row>
    <row r="19" spans="1:16">
      <c r="A19" s="25">
        <v>18</v>
      </c>
      <c r="B19" s="25" t="s">
        <v>1357</v>
      </c>
      <c r="C19" s="25" t="s">
        <v>1358</v>
      </c>
      <c r="D19" s="47" t="s">
        <v>345</v>
      </c>
      <c r="E19" s="47" t="s">
        <v>1376</v>
      </c>
      <c r="F19" s="47" t="s">
        <v>344</v>
      </c>
      <c r="G19" s="47">
        <v>27050</v>
      </c>
      <c r="H19" s="47" t="s">
        <v>72</v>
      </c>
      <c r="I19" s="61">
        <v>6</v>
      </c>
      <c r="J19" s="61">
        <v>6.6</v>
      </c>
      <c r="K19" s="62">
        <v>0.38</v>
      </c>
      <c r="L19" s="47" t="s">
        <v>171</v>
      </c>
      <c r="M19" s="68">
        <v>0</v>
      </c>
      <c r="N19" s="68">
        <v>0</v>
      </c>
      <c r="O19" s="68">
        <v>0</v>
      </c>
      <c r="P19" s="63">
        <f t="shared" si="0"/>
        <v>0</v>
      </c>
    </row>
    <row r="20" spans="1:16">
      <c r="A20" s="25">
        <v>19</v>
      </c>
      <c r="B20" s="25" t="s">
        <v>1357</v>
      </c>
      <c r="C20" s="25" t="s">
        <v>1358</v>
      </c>
      <c r="D20" s="47" t="s">
        <v>346</v>
      </c>
      <c r="E20" s="47" t="s">
        <v>1377</v>
      </c>
      <c r="F20" s="47" t="s">
        <v>344</v>
      </c>
      <c r="G20" s="47">
        <v>27050</v>
      </c>
      <c r="H20" s="47" t="s">
        <v>72</v>
      </c>
      <c r="I20" s="61">
        <v>1.5</v>
      </c>
      <c r="J20" s="61">
        <v>1.7</v>
      </c>
      <c r="K20" s="62">
        <v>0.22</v>
      </c>
      <c r="L20" s="47" t="s">
        <v>171</v>
      </c>
      <c r="M20" s="68">
        <v>56</v>
      </c>
      <c r="N20" s="68">
        <v>43</v>
      </c>
      <c r="O20" s="68">
        <v>81</v>
      </c>
      <c r="P20" s="63">
        <f t="shared" si="0"/>
        <v>180</v>
      </c>
    </row>
    <row r="21" spans="1:16">
      <c r="A21" s="25">
        <v>20</v>
      </c>
      <c r="B21" s="25" t="s">
        <v>1357</v>
      </c>
      <c r="C21" s="25" t="s">
        <v>1358</v>
      </c>
      <c r="D21" s="47" t="s">
        <v>347</v>
      </c>
      <c r="E21" s="47" t="s">
        <v>1377</v>
      </c>
      <c r="F21" s="47" t="s">
        <v>344</v>
      </c>
      <c r="G21" s="47">
        <v>27050</v>
      </c>
      <c r="H21" s="47" t="s">
        <v>72</v>
      </c>
      <c r="I21" s="61">
        <v>10</v>
      </c>
      <c r="J21" s="61">
        <v>11</v>
      </c>
      <c r="K21" s="62">
        <v>0.38</v>
      </c>
      <c r="L21" s="47" t="s">
        <v>171</v>
      </c>
      <c r="M21" s="68">
        <v>2613</v>
      </c>
      <c r="N21" s="68">
        <v>2042</v>
      </c>
      <c r="O21" s="68">
        <v>3865</v>
      </c>
      <c r="P21" s="63">
        <f t="shared" si="0"/>
        <v>8520</v>
      </c>
    </row>
    <row r="22" spans="1:16">
      <c r="A22" s="25">
        <v>21</v>
      </c>
      <c r="B22" s="25" t="s">
        <v>1357</v>
      </c>
      <c r="C22" s="25" t="s">
        <v>1358</v>
      </c>
      <c r="D22" s="47" t="s">
        <v>348</v>
      </c>
      <c r="E22" s="47" t="s">
        <v>1378</v>
      </c>
      <c r="F22" s="47" t="s">
        <v>344</v>
      </c>
      <c r="G22" s="47">
        <v>27050</v>
      </c>
      <c r="H22" s="47" t="s">
        <v>72</v>
      </c>
      <c r="I22" s="61">
        <v>6</v>
      </c>
      <c r="J22" s="61">
        <v>6.6</v>
      </c>
      <c r="K22" s="62">
        <v>0.38</v>
      </c>
      <c r="L22" s="47" t="s">
        <v>171</v>
      </c>
      <c r="M22" s="68">
        <v>2716</v>
      </c>
      <c r="N22" s="68">
        <v>2099</v>
      </c>
      <c r="O22" s="68">
        <v>4023</v>
      </c>
      <c r="P22" s="63">
        <f t="shared" si="0"/>
        <v>8838</v>
      </c>
    </row>
    <row r="23" spans="1:16">
      <c r="A23" s="25">
        <v>22</v>
      </c>
      <c r="B23" s="25" t="s">
        <v>1357</v>
      </c>
      <c r="C23" s="25" t="s">
        <v>1358</v>
      </c>
      <c r="D23" s="47" t="s">
        <v>349</v>
      </c>
      <c r="E23" s="47" t="s">
        <v>1379</v>
      </c>
      <c r="F23" s="47" t="s">
        <v>344</v>
      </c>
      <c r="G23" s="47">
        <v>27050</v>
      </c>
      <c r="H23" s="47" t="s">
        <v>72</v>
      </c>
      <c r="I23" s="61">
        <v>10</v>
      </c>
      <c r="J23" s="61">
        <v>11</v>
      </c>
      <c r="K23" s="62">
        <v>0.38</v>
      </c>
      <c r="L23" s="47" t="s">
        <v>171</v>
      </c>
      <c r="M23" s="68">
        <v>789</v>
      </c>
      <c r="N23" s="68">
        <v>614</v>
      </c>
      <c r="O23" s="68">
        <v>1295</v>
      </c>
      <c r="P23" s="63">
        <f t="shared" si="0"/>
        <v>2698</v>
      </c>
    </row>
    <row r="24" spans="1:16">
      <c r="A24" s="25">
        <v>23</v>
      </c>
      <c r="B24" s="25" t="s">
        <v>1357</v>
      </c>
      <c r="C24" s="25" t="s">
        <v>1358</v>
      </c>
      <c r="D24" s="47" t="s">
        <v>112</v>
      </c>
      <c r="E24" s="47" t="s">
        <v>1380</v>
      </c>
      <c r="F24" s="47" t="s">
        <v>113</v>
      </c>
      <c r="G24" s="47">
        <v>27041</v>
      </c>
      <c r="H24" s="47" t="s">
        <v>72</v>
      </c>
      <c r="I24" s="61">
        <v>1.5</v>
      </c>
      <c r="J24" s="61">
        <v>1.7</v>
      </c>
      <c r="K24" s="62">
        <v>0.38</v>
      </c>
      <c r="L24" s="47" t="s">
        <v>69</v>
      </c>
      <c r="M24" s="68">
        <v>29</v>
      </c>
      <c r="N24" s="68">
        <v>31</v>
      </c>
      <c r="O24" s="68">
        <v>46</v>
      </c>
      <c r="P24" s="63">
        <f t="shared" si="0"/>
        <v>106</v>
      </c>
    </row>
    <row r="25" spans="1:16">
      <c r="A25" s="25">
        <v>24</v>
      </c>
      <c r="B25" s="25" t="s">
        <v>1357</v>
      </c>
      <c r="C25" s="25" t="s">
        <v>1358</v>
      </c>
      <c r="D25" s="47" t="s">
        <v>114</v>
      </c>
      <c r="E25" s="47" t="s">
        <v>912</v>
      </c>
      <c r="F25" s="47" t="s">
        <v>113</v>
      </c>
      <c r="G25" s="47">
        <v>27041</v>
      </c>
      <c r="H25" s="47" t="s">
        <v>72</v>
      </c>
      <c r="I25" s="61">
        <v>1.5</v>
      </c>
      <c r="J25" s="61">
        <v>3.3</v>
      </c>
      <c r="K25" s="62">
        <v>0.38</v>
      </c>
      <c r="L25" s="47" t="s">
        <v>69</v>
      </c>
      <c r="M25" s="68">
        <v>37</v>
      </c>
      <c r="N25" s="68">
        <v>33</v>
      </c>
      <c r="O25" s="68">
        <v>48</v>
      </c>
      <c r="P25" s="63">
        <f t="shared" si="0"/>
        <v>118</v>
      </c>
    </row>
    <row r="26" spans="1:16">
      <c r="A26" s="25">
        <v>25</v>
      </c>
      <c r="B26" s="25" t="s">
        <v>1357</v>
      </c>
      <c r="C26" s="25" t="s">
        <v>1358</v>
      </c>
      <c r="D26" s="47" t="s">
        <v>115</v>
      </c>
      <c r="E26" s="47" t="s">
        <v>1381</v>
      </c>
      <c r="F26" s="47" t="s">
        <v>113</v>
      </c>
      <c r="G26" s="47">
        <v>27041</v>
      </c>
      <c r="H26" s="47" t="s">
        <v>72</v>
      </c>
      <c r="I26" s="61">
        <v>3</v>
      </c>
      <c r="J26" s="61">
        <v>3.3</v>
      </c>
      <c r="K26" s="62">
        <v>0.38</v>
      </c>
      <c r="L26" s="47" t="s">
        <v>69</v>
      </c>
      <c r="M26" s="68">
        <v>21</v>
      </c>
      <c r="N26" s="68">
        <v>25</v>
      </c>
      <c r="O26" s="68">
        <v>27</v>
      </c>
      <c r="P26" s="63">
        <f t="shared" si="0"/>
        <v>73</v>
      </c>
    </row>
    <row r="27" spans="1:16">
      <c r="A27" s="25">
        <v>26</v>
      </c>
      <c r="B27" s="25" t="s">
        <v>1357</v>
      </c>
      <c r="C27" s="25" t="s">
        <v>1358</v>
      </c>
      <c r="D27" s="47" t="s">
        <v>116</v>
      </c>
      <c r="E27" s="47" t="s">
        <v>1382</v>
      </c>
      <c r="F27" s="47" t="s">
        <v>113</v>
      </c>
      <c r="G27" s="47">
        <v>27041</v>
      </c>
      <c r="H27" s="47" t="s">
        <v>72</v>
      </c>
      <c r="I27" s="61">
        <v>3</v>
      </c>
      <c r="J27" s="61">
        <v>3.3</v>
      </c>
      <c r="K27" s="62">
        <v>0.38</v>
      </c>
      <c r="L27" s="47" t="s">
        <v>69</v>
      </c>
      <c r="M27" s="68">
        <v>97</v>
      </c>
      <c r="N27" s="68">
        <v>80</v>
      </c>
      <c r="O27" s="68">
        <v>108</v>
      </c>
      <c r="P27" s="63">
        <f t="shared" si="0"/>
        <v>285</v>
      </c>
    </row>
    <row r="28" spans="1:16">
      <c r="A28" s="25">
        <v>27</v>
      </c>
      <c r="B28" s="25" t="s">
        <v>1357</v>
      </c>
      <c r="C28" s="25" t="s">
        <v>1358</v>
      </c>
      <c r="D28" s="47" t="s">
        <v>117</v>
      </c>
      <c r="E28" s="47" t="s">
        <v>1383</v>
      </c>
      <c r="F28" s="47" t="s">
        <v>113</v>
      </c>
      <c r="G28" s="47">
        <v>27041</v>
      </c>
      <c r="H28" s="47" t="s">
        <v>72</v>
      </c>
      <c r="I28" s="61">
        <v>6</v>
      </c>
      <c r="J28" s="61">
        <v>6.6</v>
      </c>
      <c r="K28" s="62">
        <v>0.38</v>
      </c>
      <c r="L28" s="47" t="s">
        <v>69</v>
      </c>
      <c r="M28" s="68">
        <v>110</v>
      </c>
      <c r="N28" s="68">
        <v>99</v>
      </c>
      <c r="O28" s="68">
        <v>152</v>
      </c>
      <c r="P28" s="63">
        <f t="shared" si="0"/>
        <v>361</v>
      </c>
    </row>
    <row r="29" spans="1:16">
      <c r="A29" s="25">
        <v>28</v>
      </c>
      <c r="B29" s="25" t="s">
        <v>1357</v>
      </c>
      <c r="C29" s="25" t="s">
        <v>1358</v>
      </c>
      <c r="D29" s="47" t="s">
        <v>118</v>
      </c>
      <c r="E29" s="47" t="s">
        <v>1384</v>
      </c>
      <c r="F29" s="47" t="s">
        <v>113</v>
      </c>
      <c r="G29" s="47">
        <v>27041</v>
      </c>
      <c r="H29" s="47" t="s">
        <v>72</v>
      </c>
      <c r="I29" s="61">
        <v>6</v>
      </c>
      <c r="J29" s="61">
        <v>6.6</v>
      </c>
      <c r="K29" s="62">
        <v>0.38</v>
      </c>
      <c r="L29" s="47" t="s">
        <v>69</v>
      </c>
      <c r="M29" s="68">
        <v>168</v>
      </c>
      <c r="N29" s="68">
        <v>144</v>
      </c>
      <c r="O29" s="68">
        <v>217</v>
      </c>
      <c r="P29" s="63">
        <f t="shared" si="0"/>
        <v>529</v>
      </c>
    </row>
    <row r="30" spans="1:16">
      <c r="A30" s="25">
        <v>29</v>
      </c>
      <c r="B30" s="25" t="s">
        <v>1357</v>
      </c>
      <c r="C30" s="25" t="s">
        <v>1358</v>
      </c>
      <c r="D30" s="47" t="s">
        <v>119</v>
      </c>
      <c r="E30" s="47" t="s">
        <v>1385</v>
      </c>
      <c r="F30" s="47" t="s">
        <v>113</v>
      </c>
      <c r="G30" s="47">
        <v>27041</v>
      </c>
      <c r="H30" s="47" t="s">
        <v>72</v>
      </c>
      <c r="I30" s="61">
        <v>6</v>
      </c>
      <c r="J30" s="61">
        <v>6.6</v>
      </c>
      <c r="K30" s="62">
        <v>0.38</v>
      </c>
      <c r="L30" s="47" t="s">
        <v>77</v>
      </c>
      <c r="M30" s="68">
        <v>5186</v>
      </c>
      <c r="N30" s="68">
        <v>4102</v>
      </c>
      <c r="O30" s="68">
        <v>7847</v>
      </c>
      <c r="P30" s="63">
        <f t="shared" si="0"/>
        <v>17135</v>
      </c>
    </row>
    <row r="31" spans="1:16">
      <c r="A31" s="25">
        <v>30</v>
      </c>
      <c r="B31" s="25" t="s">
        <v>1357</v>
      </c>
      <c r="C31" s="25" t="s">
        <v>1358</v>
      </c>
      <c r="D31" s="47" t="s">
        <v>1386</v>
      </c>
      <c r="E31" s="47" t="s">
        <v>912</v>
      </c>
      <c r="F31" s="47" t="s">
        <v>113</v>
      </c>
      <c r="G31" s="47">
        <v>27041</v>
      </c>
      <c r="H31" s="47" t="s">
        <v>72</v>
      </c>
      <c r="I31" s="61">
        <v>10</v>
      </c>
      <c r="J31" s="61">
        <v>11</v>
      </c>
      <c r="K31" s="62">
        <v>0.38</v>
      </c>
      <c r="L31" s="47" t="s">
        <v>77</v>
      </c>
      <c r="M31" s="68">
        <v>8872</v>
      </c>
      <c r="N31" s="68">
        <v>3860</v>
      </c>
      <c r="O31" s="68">
        <v>4722</v>
      </c>
      <c r="P31" s="63">
        <f t="shared" si="0"/>
        <v>17454</v>
      </c>
    </row>
    <row r="32" spans="1:16">
      <c r="A32" s="25">
        <v>31</v>
      </c>
      <c r="B32" s="25" t="s">
        <v>1357</v>
      </c>
      <c r="C32" s="25" t="s">
        <v>1358</v>
      </c>
      <c r="D32" s="47" t="s">
        <v>1116</v>
      </c>
      <c r="E32" s="47" t="s">
        <v>1387</v>
      </c>
      <c r="F32" s="47" t="s">
        <v>1117</v>
      </c>
      <c r="G32" s="47">
        <v>27010</v>
      </c>
      <c r="H32" s="47" t="s">
        <v>72</v>
      </c>
      <c r="I32" s="61">
        <v>40</v>
      </c>
      <c r="J32" s="61">
        <v>40</v>
      </c>
      <c r="K32" s="62">
        <v>0.38</v>
      </c>
      <c r="L32" s="47" t="s">
        <v>171</v>
      </c>
      <c r="M32" s="68">
        <v>36977</v>
      </c>
      <c r="N32" s="68">
        <v>29585</v>
      </c>
      <c r="O32" s="68">
        <v>40097</v>
      </c>
      <c r="P32" s="63">
        <f t="shared" si="0"/>
        <v>106659</v>
      </c>
    </row>
    <row r="33" spans="1:16">
      <c r="A33" s="25">
        <v>32</v>
      </c>
      <c r="B33" s="25" t="s">
        <v>1357</v>
      </c>
      <c r="C33" s="25" t="s">
        <v>1358</v>
      </c>
      <c r="D33" s="47" t="s">
        <v>1161</v>
      </c>
      <c r="E33" s="47" t="s">
        <v>1388</v>
      </c>
      <c r="F33" s="47" t="s">
        <v>1117</v>
      </c>
      <c r="G33" s="47">
        <v>27010</v>
      </c>
      <c r="H33" s="47" t="s">
        <v>72</v>
      </c>
      <c r="I33" s="61">
        <v>75</v>
      </c>
      <c r="J33" s="61">
        <v>75</v>
      </c>
      <c r="K33" s="62">
        <v>0.38</v>
      </c>
      <c r="L33" s="47" t="s">
        <v>77</v>
      </c>
      <c r="M33" s="68">
        <v>57875</v>
      </c>
      <c r="N33" s="68">
        <v>43868</v>
      </c>
      <c r="O33" s="68">
        <v>81007</v>
      </c>
      <c r="P33" s="63">
        <f t="shared" si="0"/>
        <v>182750</v>
      </c>
    </row>
    <row r="34" spans="1:16">
      <c r="A34" s="25">
        <v>33</v>
      </c>
      <c r="B34" s="25" t="s">
        <v>1357</v>
      </c>
      <c r="C34" s="25" t="s">
        <v>1358</v>
      </c>
      <c r="D34" s="47" t="s">
        <v>350</v>
      </c>
      <c r="E34" s="47" t="s">
        <v>871</v>
      </c>
      <c r="F34" s="47" t="s">
        <v>351</v>
      </c>
      <c r="G34" s="47">
        <v>27050</v>
      </c>
      <c r="H34" s="47" t="s">
        <v>72</v>
      </c>
      <c r="I34" s="61">
        <v>15</v>
      </c>
      <c r="J34" s="61">
        <v>16.5</v>
      </c>
      <c r="K34" s="62">
        <v>0.38</v>
      </c>
      <c r="L34" s="47" t="s">
        <v>77</v>
      </c>
      <c r="M34" s="68">
        <v>5363</v>
      </c>
      <c r="N34" s="68">
        <v>4249</v>
      </c>
      <c r="O34" s="68">
        <v>7001</v>
      </c>
      <c r="P34" s="63">
        <f t="shared" si="0"/>
        <v>16613</v>
      </c>
    </row>
    <row r="35" spans="1:16">
      <c r="A35" s="25">
        <v>34</v>
      </c>
      <c r="B35" s="25" t="s">
        <v>1357</v>
      </c>
      <c r="C35" s="25" t="s">
        <v>1358</v>
      </c>
      <c r="D35" s="47" t="s">
        <v>352</v>
      </c>
      <c r="E35" s="47" t="s">
        <v>1389</v>
      </c>
      <c r="F35" s="47" t="s">
        <v>351</v>
      </c>
      <c r="G35" s="47">
        <v>27050</v>
      </c>
      <c r="H35" s="47" t="s">
        <v>72</v>
      </c>
      <c r="I35" s="61">
        <v>20</v>
      </c>
      <c r="J35" s="61">
        <v>22</v>
      </c>
      <c r="K35" s="62">
        <v>0.38</v>
      </c>
      <c r="L35" s="47" t="s">
        <v>171</v>
      </c>
      <c r="M35" s="68">
        <v>9346</v>
      </c>
      <c r="N35" s="68">
        <v>8380</v>
      </c>
      <c r="O35" s="68">
        <v>7327</v>
      </c>
      <c r="P35" s="63">
        <f t="shared" si="0"/>
        <v>25053</v>
      </c>
    </row>
    <row r="36" spans="1:16">
      <c r="A36" s="25">
        <v>35</v>
      </c>
      <c r="B36" s="25" t="s">
        <v>1357</v>
      </c>
      <c r="C36" s="25" t="s">
        <v>1358</v>
      </c>
      <c r="D36" s="47" t="s">
        <v>353</v>
      </c>
      <c r="E36" s="47" t="s">
        <v>1390</v>
      </c>
      <c r="F36" s="47" t="s">
        <v>351</v>
      </c>
      <c r="G36" s="47">
        <v>27050</v>
      </c>
      <c r="H36" s="47" t="s">
        <v>72</v>
      </c>
      <c r="I36" s="61">
        <v>6</v>
      </c>
      <c r="J36" s="61">
        <v>11</v>
      </c>
      <c r="K36" s="62">
        <v>0.38</v>
      </c>
      <c r="L36" s="47" t="s">
        <v>69</v>
      </c>
      <c r="M36" s="68">
        <v>183</v>
      </c>
      <c r="N36" s="68">
        <v>171</v>
      </c>
      <c r="O36" s="68">
        <v>196</v>
      </c>
      <c r="P36" s="63">
        <f t="shared" si="0"/>
        <v>550</v>
      </c>
    </row>
    <row r="37" spans="1:16">
      <c r="A37" s="25">
        <v>36</v>
      </c>
      <c r="B37" s="25" t="s">
        <v>1357</v>
      </c>
      <c r="C37" s="25" t="s">
        <v>1358</v>
      </c>
      <c r="D37" s="47" t="s">
        <v>354</v>
      </c>
      <c r="E37" s="47" t="s">
        <v>1391</v>
      </c>
      <c r="F37" s="47" t="s">
        <v>351</v>
      </c>
      <c r="G37" s="47">
        <v>27050</v>
      </c>
      <c r="H37" s="47" t="s">
        <v>72</v>
      </c>
      <c r="I37" s="61">
        <v>6</v>
      </c>
      <c r="J37" s="61">
        <v>6.6</v>
      </c>
      <c r="K37" s="62">
        <v>0.38</v>
      </c>
      <c r="L37" s="47" t="s">
        <v>69</v>
      </c>
      <c r="M37" s="68">
        <v>385</v>
      </c>
      <c r="N37" s="68">
        <v>967</v>
      </c>
      <c r="O37" s="68">
        <v>2456</v>
      </c>
      <c r="P37" s="63">
        <f t="shared" si="0"/>
        <v>3808</v>
      </c>
    </row>
    <row r="38" spans="1:16">
      <c r="A38" s="25">
        <v>37</v>
      </c>
      <c r="B38" s="25" t="s">
        <v>1357</v>
      </c>
      <c r="C38" s="25" t="s">
        <v>1358</v>
      </c>
      <c r="D38" s="47" t="s">
        <v>673</v>
      </c>
      <c r="E38" s="47" t="s">
        <v>1392</v>
      </c>
      <c r="F38" s="47" t="s">
        <v>1239</v>
      </c>
      <c r="G38" s="47">
        <v>27020</v>
      </c>
      <c r="H38" s="47" t="s">
        <v>72</v>
      </c>
      <c r="I38" s="61">
        <v>56</v>
      </c>
      <c r="J38" s="61">
        <v>56</v>
      </c>
      <c r="K38" s="62">
        <v>0.38</v>
      </c>
      <c r="L38" s="47" t="s">
        <v>171</v>
      </c>
      <c r="M38" s="68">
        <v>18731</v>
      </c>
      <c r="N38" s="68">
        <v>15794</v>
      </c>
      <c r="O38" s="68">
        <v>23754</v>
      </c>
      <c r="P38" s="63">
        <f t="shared" si="0"/>
        <v>58279</v>
      </c>
    </row>
    <row r="39" spans="1:16">
      <c r="A39" s="25">
        <v>38</v>
      </c>
      <c r="B39" s="25" t="s">
        <v>1357</v>
      </c>
      <c r="C39" s="25" t="s">
        <v>1358</v>
      </c>
      <c r="D39" s="47" t="s">
        <v>711</v>
      </c>
      <c r="E39" s="47" t="s">
        <v>1393</v>
      </c>
      <c r="F39" s="47" t="s">
        <v>1239</v>
      </c>
      <c r="G39" s="47">
        <v>27020</v>
      </c>
      <c r="H39" s="47" t="s">
        <v>72</v>
      </c>
      <c r="I39" s="61">
        <v>3</v>
      </c>
      <c r="J39" s="61">
        <v>3.3</v>
      </c>
      <c r="K39" s="62">
        <v>0.38</v>
      </c>
      <c r="L39" s="47" t="s">
        <v>77</v>
      </c>
      <c r="M39" s="68">
        <v>2925</v>
      </c>
      <c r="N39" s="68">
        <v>2214</v>
      </c>
      <c r="O39" s="68">
        <v>3026</v>
      </c>
      <c r="P39" s="63">
        <f t="shared" si="0"/>
        <v>8165</v>
      </c>
    </row>
    <row r="40" spans="1:16">
      <c r="A40" s="25">
        <v>39</v>
      </c>
      <c r="B40" s="25" t="s">
        <v>1357</v>
      </c>
      <c r="C40" s="25" t="s">
        <v>1358</v>
      </c>
      <c r="D40" s="47" t="s">
        <v>1394</v>
      </c>
      <c r="E40" s="47" t="s">
        <v>1395</v>
      </c>
      <c r="F40" s="47" t="s">
        <v>1396</v>
      </c>
      <c r="G40" s="47">
        <v>27011</v>
      </c>
      <c r="H40" s="47" t="s">
        <v>72</v>
      </c>
      <c r="I40" s="61">
        <v>4.5</v>
      </c>
      <c r="J40" s="61">
        <v>5</v>
      </c>
      <c r="K40" s="62">
        <v>0.38</v>
      </c>
      <c r="L40" s="47" t="s">
        <v>69</v>
      </c>
      <c r="M40" s="68">
        <v>292</v>
      </c>
      <c r="N40" s="68">
        <v>228</v>
      </c>
      <c r="O40" s="68">
        <v>330</v>
      </c>
      <c r="P40" s="63">
        <f t="shared" si="0"/>
        <v>850</v>
      </c>
    </row>
    <row r="41" spans="1:16">
      <c r="A41" s="25">
        <v>40</v>
      </c>
      <c r="B41" s="25" t="s">
        <v>1357</v>
      </c>
      <c r="C41" s="25" t="s">
        <v>1358</v>
      </c>
      <c r="D41" s="47" t="s">
        <v>1397</v>
      </c>
      <c r="E41" s="47" t="s">
        <v>1398</v>
      </c>
      <c r="F41" s="47" t="s">
        <v>1396</v>
      </c>
      <c r="G41" s="47">
        <v>27011</v>
      </c>
      <c r="H41" s="47" t="s">
        <v>72</v>
      </c>
      <c r="I41" s="61">
        <v>10</v>
      </c>
      <c r="J41" s="61">
        <v>11</v>
      </c>
      <c r="K41" s="62">
        <v>0.38</v>
      </c>
      <c r="L41" s="47" t="s">
        <v>69</v>
      </c>
      <c r="M41" s="68">
        <v>907</v>
      </c>
      <c r="N41" s="68">
        <v>734</v>
      </c>
      <c r="O41" s="68">
        <v>1178</v>
      </c>
      <c r="P41" s="63">
        <f t="shared" si="0"/>
        <v>2819</v>
      </c>
    </row>
    <row r="42" spans="1:16">
      <c r="A42" s="25">
        <v>41</v>
      </c>
      <c r="B42" s="25" t="s">
        <v>1357</v>
      </c>
      <c r="C42" s="25" t="s">
        <v>1358</v>
      </c>
      <c r="D42" s="47" t="s">
        <v>641</v>
      </c>
      <c r="E42" s="47" t="s">
        <v>1399</v>
      </c>
      <c r="F42" s="47" t="s">
        <v>642</v>
      </c>
      <c r="G42" s="47">
        <v>27021</v>
      </c>
      <c r="H42" s="47" t="s">
        <v>72</v>
      </c>
      <c r="I42" s="61">
        <v>90</v>
      </c>
      <c r="J42" s="61">
        <v>90</v>
      </c>
      <c r="K42" s="62">
        <v>0.38</v>
      </c>
      <c r="L42" s="47" t="s">
        <v>171</v>
      </c>
      <c r="M42" s="68">
        <v>56209</v>
      </c>
      <c r="N42" s="68">
        <v>53604</v>
      </c>
      <c r="O42" s="68">
        <v>40455</v>
      </c>
      <c r="P42" s="63">
        <f t="shared" si="0"/>
        <v>150268</v>
      </c>
    </row>
    <row r="43" spans="1:16">
      <c r="A43" s="25">
        <v>42</v>
      </c>
      <c r="B43" s="25" t="s">
        <v>1357</v>
      </c>
      <c r="C43" s="25" t="s">
        <v>1358</v>
      </c>
      <c r="D43" s="47" t="s">
        <v>643</v>
      </c>
      <c r="E43" s="47" t="s">
        <v>1400</v>
      </c>
      <c r="F43" s="47" t="s">
        <v>642</v>
      </c>
      <c r="G43" s="47">
        <v>27021</v>
      </c>
      <c r="H43" s="47" t="s">
        <v>72</v>
      </c>
      <c r="I43" s="61">
        <v>43.8</v>
      </c>
      <c r="J43" s="61">
        <v>53</v>
      </c>
      <c r="K43" s="62">
        <v>0.38</v>
      </c>
      <c r="L43" s="47" t="s">
        <v>171</v>
      </c>
      <c r="M43" s="68">
        <v>49187</v>
      </c>
      <c r="N43" s="68">
        <v>40907</v>
      </c>
      <c r="O43" s="68">
        <v>62236</v>
      </c>
      <c r="P43" s="63">
        <f t="shared" si="0"/>
        <v>152330</v>
      </c>
    </row>
    <row r="44" spans="1:16">
      <c r="A44" s="25">
        <v>43</v>
      </c>
      <c r="B44" s="25" t="s">
        <v>1357</v>
      </c>
      <c r="C44" s="25" t="s">
        <v>1358</v>
      </c>
      <c r="D44" s="47" t="s">
        <v>699</v>
      </c>
      <c r="E44" s="47" t="s">
        <v>1401</v>
      </c>
      <c r="F44" s="47" t="s">
        <v>642</v>
      </c>
      <c r="G44" s="47">
        <v>27021</v>
      </c>
      <c r="H44" s="47" t="s">
        <v>72</v>
      </c>
      <c r="I44" s="61">
        <v>30</v>
      </c>
      <c r="J44" s="61">
        <v>33</v>
      </c>
      <c r="K44" s="62">
        <v>0.38</v>
      </c>
      <c r="L44" s="47" t="s">
        <v>77</v>
      </c>
      <c r="M44" s="68">
        <v>50726</v>
      </c>
      <c r="N44" s="68">
        <v>38482</v>
      </c>
      <c r="O44" s="68">
        <v>71090</v>
      </c>
      <c r="P44" s="63">
        <f t="shared" si="0"/>
        <v>160298</v>
      </c>
    </row>
    <row r="45" spans="1:16">
      <c r="A45" s="25">
        <v>44</v>
      </c>
      <c r="B45" s="25" t="s">
        <v>1357</v>
      </c>
      <c r="C45" s="25" t="s">
        <v>1358</v>
      </c>
      <c r="D45" s="47" t="s">
        <v>710</v>
      </c>
      <c r="E45" s="47" t="s">
        <v>1402</v>
      </c>
      <c r="F45" s="47" t="s">
        <v>642</v>
      </c>
      <c r="G45" s="47">
        <v>27021</v>
      </c>
      <c r="H45" s="47" t="s">
        <v>72</v>
      </c>
      <c r="I45" s="61">
        <v>3</v>
      </c>
      <c r="J45" s="61">
        <v>3.3</v>
      </c>
      <c r="K45" s="62">
        <v>0.38</v>
      </c>
      <c r="L45" s="47" t="s">
        <v>77</v>
      </c>
      <c r="M45" s="68">
        <v>4580</v>
      </c>
      <c r="N45" s="68">
        <v>3496</v>
      </c>
      <c r="O45" s="68">
        <v>6507</v>
      </c>
      <c r="P45" s="63">
        <f t="shared" si="0"/>
        <v>14583</v>
      </c>
    </row>
    <row r="46" spans="1:16">
      <c r="A46" s="25">
        <v>45</v>
      </c>
      <c r="B46" s="25" t="s">
        <v>1357</v>
      </c>
      <c r="C46" s="25" t="s">
        <v>1358</v>
      </c>
      <c r="D46" s="47" t="s">
        <v>749</v>
      </c>
      <c r="E46" s="47" t="s">
        <v>1403</v>
      </c>
      <c r="F46" s="47" t="s">
        <v>642</v>
      </c>
      <c r="G46" s="47">
        <v>27021</v>
      </c>
      <c r="H46" s="47" t="s">
        <v>72</v>
      </c>
      <c r="I46" s="61">
        <v>6</v>
      </c>
      <c r="J46" s="61">
        <v>6.6</v>
      </c>
      <c r="K46" s="62">
        <v>0.38</v>
      </c>
      <c r="L46" s="47" t="s">
        <v>69</v>
      </c>
      <c r="M46" s="68">
        <v>888</v>
      </c>
      <c r="N46" s="68">
        <v>736</v>
      </c>
      <c r="O46" s="68">
        <v>1034</v>
      </c>
      <c r="P46" s="63">
        <f t="shared" si="0"/>
        <v>2658</v>
      </c>
    </row>
    <row r="47" spans="1:16">
      <c r="A47" s="25">
        <v>46</v>
      </c>
      <c r="B47" s="25" t="s">
        <v>1357</v>
      </c>
      <c r="C47" s="25" t="s">
        <v>1358</v>
      </c>
      <c r="D47" s="47" t="s">
        <v>750</v>
      </c>
      <c r="E47" s="47" t="s">
        <v>1404</v>
      </c>
      <c r="F47" s="47" t="s">
        <v>642</v>
      </c>
      <c r="G47" s="47">
        <v>27021</v>
      </c>
      <c r="H47" s="47" t="s">
        <v>72</v>
      </c>
      <c r="I47" s="61">
        <v>10</v>
      </c>
      <c r="J47" s="61">
        <v>11</v>
      </c>
      <c r="K47" s="62">
        <v>0.38</v>
      </c>
      <c r="L47" s="47" t="s">
        <v>69</v>
      </c>
      <c r="M47" s="68">
        <v>2868</v>
      </c>
      <c r="N47" s="68">
        <v>2197</v>
      </c>
      <c r="O47" s="68">
        <v>3938</v>
      </c>
      <c r="P47" s="63">
        <f t="shared" si="0"/>
        <v>9003</v>
      </c>
    </row>
    <row r="48" spans="1:16">
      <c r="A48" s="25">
        <v>47</v>
      </c>
      <c r="B48" s="25" t="s">
        <v>1357</v>
      </c>
      <c r="C48" s="25" t="s">
        <v>1358</v>
      </c>
      <c r="D48" s="47" t="s">
        <v>754</v>
      </c>
      <c r="E48" s="47" t="s">
        <v>1405</v>
      </c>
      <c r="F48" s="47" t="s">
        <v>642</v>
      </c>
      <c r="G48" s="47">
        <v>27021</v>
      </c>
      <c r="H48" s="47" t="s">
        <v>72</v>
      </c>
      <c r="I48" s="61">
        <v>3</v>
      </c>
      <c r="J48" s="61">
        <v>3.3</v>
      </c>
      <c r="K48" s="62">
        <v>0.38</v>
      </c>
      <c r="L48" s="47" t="s">
        <v>69</v>
      </c>
      <c r="M48" s="68">
        <v>186</v>
      </c>
      <c r="N48" s="68">
        <v>132</v>
      </c>
      <c r="O48" s="68">
        <v>237</v>
      </c>
      <c r="P48" s="63">
        <f t="shared" si="0"/>
        <v>555</v>
      </c>
    </row>
    <row r="49" spans="1:16">
      <c r="A49" s="25">
        <v>48</v>
      </c>
      <c r="B49" s="25" t="s">
        <v>1357</v>
      </c>
      <c r="C49" s="25" t="s">
        <v>1358</v>
      </c>
      <c r="D49" s="47" t="s">
        <v>755</v>
      </c>
      <c r="E49" s="47" t="s">
        <v>1406</v>
      </c>
      <c r="F49" s="47" t="s">
        <v>642</v>
      </c>
      <c r="G49" s="47">
        <v>27021</v>
      </c>
      <c r="H49" s="47" t="s">
        <v>72</v>
      </c>
      <c r="I49" s="61">
        <v>3</v>
      </c>
      <c r="J49" s="61">
        <v>3.3</v>
      </c>
      <c r="K49" s="62">
        <v>0.38</v>
      </c>
      <c r="L49" s="47" t="s">
        <v>69</v>
      </c>
      <c r="M49" s="68">
        <v>126</v>
      </c>
      <c r="N49" s="68">
        <v>106</v>
      </c>
      <c r="O49" s="68">
        <v>206</v>
      </c>
      <c r="P49" s="63">
        <f t="shared" si="0"/>
        <v>438</v>
      </c>
    </row>
    <row r="50" spans="1:16">
      <c r="A50" s="25">
        <v>49</v>
      </c>
      <c r="B50" s="25" t="s">
        <v>1357</v>
      </c>
      <c r="C50" s="25" t="s">
        <v>1358</v>
      </c>
      <c r="D50" s="47" t="s">
        <v>614</v>
      </c>
      <c r="E50" s="47" t="s">
        <v>1407</v>
      </c>
      <c r="F50" s="47" t="s">
        <v>615</v>
      </c>
      <c r="G50" s="47">
        <v>27010</v>
      </c>
      <c r="H50" s="47" t="s">
        <v>72</v>
      </c>
      <c r="I50" s="61">
        <v>35</v>
      </c>
      <c r="J50" s="61">
        <v>60</v>
      </c>
      <c r="K50" s="62">
        <v>0.38</v>
      </c>
      <c r="L50" s="47" t="s">
        <v>171</v>
      </c>
      <c r="M50" s="68">
        <v>17598</v>
      </c>
      <c r="N50" s="68">
        <v>18202</v>
      </c>
      <c r="O50" s="68">
        <v>23898</v>
      </c>
      <c r="P50" s="63">
        <f t="shared" si="0"/>
        <v>59698</v>
      </c>
    </row>
    <row r="51" spans="1:16">
      <c r="A51" s="25">
        <v>50</v>
      </c>
      <c r="B51" s="25" t="s">
        <v>1357</v>
      </c>
      <c r="C51" s="25" t="s">
        <v>1358</v>
      </c>
      <c r="D51" s="47" t="s">
        <v>616</v>
      </c>
      <c r="E51" s="47" t="s">
        <v>1408</v>
      </c>
      <c r="F51" s="47" t="s">
        <v>615</v>
      </c>
      <c r="G51" s="47">
        <v>27010</v>
      </c>
      <c r="H51" s="47" t="s">
        <v>72</v>
      </c>
      <c r="I51" s="61">
        <v>35</v>
      </c>
      <c r="J51" s="61">
        <v>60</v>
      </c>
      <c r="K51" s="62">
        <v>0.38</v>
      </c>
      <c r="L51" s="47" t="s">
        <v>171</v>
      </c>
      <c r="M51" s="68">
        <v>20291</v>
      </c>
      <c r="N51" s="68">
        <v>20977</v>
      </c>
      <c r="O51" s="68">
        <v>25788</v>
      </c>
      <c r="P51" s="63">
        <f t="shared" si="0"/>
        <v>67056</v>
      </c>
    </row>
    <row r="52" spans="1:16">
      <c r="A52" s="25">
        <v>51</v>
      </c>
      <c r="B52" s="25" t="s">
        <v>1357</v>
      </c>
      <c r="C52" s="25" t="s">
        <v>1358</v>
      </c>
      <c r="D52" s="47" t="s">
        <v>733</v>
      </c>
      <c r="E52" s="47" t="s">
        <v>1409</v>
      </c>
      <c r="F52" s="47" t="s">
        <v>615</v>
      </c>
      <c r="G52" s="47">
        <v>27010</v>
      </c>
      <c r="H52" s="47" t="s">
        <v>72</v>
      </c>
      <c r="I52" s="61">
        <v>15</v>
      </c>
      <c r="J52" s="61">
        <v>16.5</v>
      </c>
      <c r="K52" s="62">
        <v>0.38</v>
      </c>
      <c r="L52" s="47" t="s">
        <v>69</v>
      </c>
      <c r="M52" s="68">
        <v>19950</v>
      </c>
      <c r="N52" s="68">
        <v>16404</v>
      </c>
      <c r="O52" s="68">
        <v>24879</v>
      </c>
      <c r="P52" s="63">
        <f t="shared" si="0"/>
        <v>61233</v>
      </c>
    </row>
    <row r="53" spans="1:16">
      <c r="A53" s="25">
        <v>52</v>
      </c>
      <c r="B53" s="25" t="s">
        <v>1357</v>
      </c>
      <c r="C53" s="25" t="s">
        <v>1358</v>
      </c>
      <c r="D53" s="47" t="s">
        <v>738</v>
      </c>
      <c r="E53" s="47" t="s">
        <v>1410</v>
      </c>
      <c r="F53" s="47" t="s">
        <v>615</v>
      </c>
      <c r="G53" s="47">
        <v>27010</v>
      </c>
      <c r="H53" s="47" t="s">
        <v>72</v>
      </c>
      <c r="I53" s="61">
        <v>6</v>
      </c>
      <c r="J53" s="61">
        <v>6.6</v>
      </c>
      <c r="K53" s="62">
        <v>0.38</v>
      </c>
      <c r="L53" s="47" t="s">
        <v>69</v>
      </c>
      <c r="M53" s="68">
        <v>170</v>
      </c>
      <c r="N53" s="68">
        <v>138</v>
      </c>
      <c r="O53" s="68">
        <v>204</v>
      </c>
      <c r="P53" s="63">
        <f t="shared" si="0"/>
        <v>512</v>
      </c>
    </row>
    <row r="54" spans="1:16">
      <c r="A54" s="25">
        <v>53</v>
      </c>
      <c r="B54" s="25" t="s">
        <v>1357</v>
      </c>
      <c r="C54" s="25" t="s">
        <v>1358</v>
      </c>
      <c r="D54" s="47" t="s">
        <v>753</v>
      </c>
      <c r="E54" s="47" t="s">
        <v>1411</v>
      </c>
      <c r="F54" s="47" t="s">
        <v>615</v>
      </c>
      <c r="G54" s="47">
        <v>27010</v>
      </c>
      <c r="H54" s="47" t="s">
        <v>72</v>
      </c>
      <c r="I54" s="61">
        <v>10</v>
      </c>
      <c r="J54" s="61">
        <v>11</v>
      </c>
      <c r="K54" s="62">
        <v>0.38</v>
      </c>
      <c r="L54" s="47" t="s">
        <v>69</v>
      </c>
      <c r="M54" s="68">
        <v>221</v>
      </c>
      <c r="N54" s="68">
        <v>187</v>
      </c>
      <c r="O54" s="68">
        <v>263</v>
      </c>
      <c r="P54" s="63">
        <f t="shared" si="0"/>
        <v>671</v>
      </c>
    </row>
    <row r="55" spans="1:16">
      <c r="A55" s="25">
        <v>54</v>
      </c>
      <c r="B55" s="25" t="s">
        <v>1357</v>
      </c>
      <c r="C55" s="25" t="s">
        <v>1358</v>
      </c>
      <c r="D55" s="47" t="s">
        <v>363</v>
      </c>
      <c r="E55" s="47" t="s">
        <v>1412</v>
      </c>
      <c r="F55" s="47" t="s">
        <v>356</v>
      </c>
      <c r="G55" s="47">
        <v>27040</v>
      </c>
      <c r="H55" s="47" t="s">
        <v>72</v>
      </c>
      <c r="I55" s="61">
        <v>6</v>
      </c>
      <c r="J55" s="61">
        <v>6.6</v>
      </c>
      <c r="K55" s="62">
        <v>0.38</v>
      </c>
      <c r="L55" s="47" t="s">
        <v>171</v>
      </c>
      <c r="M55" s="68">
        <v>75.590164000000001</v>
      </c>
      <c r="N55" s="68">
        <v>52.516393000000001</v>
      </c>
      <c r="O55" s="68">
        <v>136.54098300000001</v>
      </c>
      <c r="P55" s="63">
        <f t="shared" si="0"/>
        <v>264.64754000000005</v>
      </c>
    </row>
    <row r="56" spans="1:16">
      <c r="A56" s="25">
        <v>55</v>
      </c>
      <c r="B56" s="25" t="s">
        <v>1357</v>
      </c>
      <c r="C56" s="25" t="s">
        <v>1358</v>
      </c>
      <c r="D56" s="47" t="s">
        <v>357</v>
      </c>
      <c r="E56" s="47" t="s">
        <v>1413</v>
      </c>
      <c r="F56" s="47" t="s">
        <v>356</v>
      </c>
      <c r="G56" s="47">
        <v>27040</v>
      </c>
      <c r="H56" s="47" t="s">
        <v>72</v>
      </c>
      <c r="I56" s="61">
        <v>1.5</v>
      </c>
      <c r="J56" s="61">
        <v>1.7</v>
      </c>
      <c r="K56" s="62">
        <v>0.22</v>
      </c>
      <c r="L56" s="47" t="s">
        <v>171</v>
      </c>
      <c r="M56" s="68">
        <v>61</v>
      </c>
      <c r="N56" s="68">
        <v>45</v>
      </c>
      <c r="O56" s="68">
        <v>87</v>
      </c>
      <c r="P56" s="63">
        <f t="shared" si="0"/>
        <v>193</v>
      </c>
    </row>
    <row r="57" spans="1:16">
      <c r="A57" s="25">
        <v>56</v>
      </c>
      <c r="B57" s="25" t="s">
        <v>1357</v>
      </c>
      <c r="C57" s="25" t="s">
        <v>1358</v>
      </c>
      <c r="D57" s="47" t="s">
        <v>355</v>
      </c>
      <c r="E57" s="47" t="s">
        <v>1413</v>
      </c>
      <c r="F57" s="47" t="s">
        <v>356</v>
      </c>
      <c r="G57" s="47">
        <v>27040</v>
      </c>
      <c r="H57" s="47" t="s">
        <v>72</v>
      </c>
      <c r="I57" s="61">
        <v>30</v>
      </c>
      <c r="J57" s="61">
        <v>30</v>
      </c>
      <c r="K57" s="62">
        <v>0.38</v>
      </c>
      <c r="L57" s="47" t="s">
        <v>171</v>
      </c>
      <c r="M57" s="68">
        <v>10746</v>
      </c>
      <c r="N57" s="68">
        <v>8308</v>
      </c>
      <c r="O57" s="68">
        <v>12943</v>
      </c>
      <c r="P57" s="63">
        <f t="shared" si="0"/>
        <v>31997</v>
      </c>
    </row>
    <row r="58" spans="1:16">
      <c r="A58" s="25">
        <v>57</v>
      </c>
      <c r="B58" s="25" t="s">
        <v>1357</v>
      </c>
      <c r="C58" s="25" t="s">
        <v>1358</v>
      </c>
      <c r="D58" s="47" t="s">
        <v>358</v>
      </c>
      <c r="E58" s="47" t="s">
        <v>1414</v>
      </c>
      <c r="F58" s="47" t="s">
        <v>356</v>
      </c>
      <c r="G58" s="47">
        <v>27040</v>
      </c>
      <c r="H58" s="47" t="s">
        <v>72</v>
      </c>
      <c r="I58" s="61">
        <v>32</v>
      </c>
      <c r="J58" s="61">
        <v>32</v>
      </c>
      <c r="K58" s="62">
        <v>0.38</v>
      </c>
      <c r="L58" s="47" t="s">
        <v>171</v>
      </c>
      <c r="M58" s="68">
        <v>6805</v>
      </c>
      <c r="N58" s="68">
        <v>5287</v>
      </c>
      <c r="O58" s="68">
        <v>7270</v>
      </c>
      <c r="P58" s="63">
        <f t="shared" si="0"/>
        <v>19362</v>
      </c>
    </row>
    <row r="59" spans="1:16">
      <c r="A59" s="25">
        <v>58</v>
      </c>
      <c r="B59" s="25" t="s">
        <v>1357</v>
      </c>
      <c r="C59" s="25" t="s">
        <v>1358</v>
      </c>
      <c r="D59" s="47" t="s">
        <v>359</v>
      </c>
      <c r="E59" s="47" t="s">
        <v>1415</v>
      </c>
      <c r="F59" s="47" t="s">
        <v>356</v>
      </c>
      <c r="G59" s="47">
        <v>27040</v>
      </c>
      <c r="H59" s="47" t="s">
        <v>72</v>
      </c>
      <c r="I59" s="61">
        <v>51</v>
      </c>
      <c r="J59" s="61">
        <v>51</v>
      </c>
      <c r="K59" s="62">
        <v>0.38</v>
      </c>
      <c r="L59" s="47" t="s">
        <v>171</v>
      </c>
      <c r="M59" s="68">
        <v>37447</v>
      </c>
      <c r="N59" s="68">
        <v>29830</v>
      </c>
      <c r="O59" s="68">
        <v>44470</v>
      </c>
      <c r="P59" s="63">
        <f t="shared" si="0"/>
        <v>111747</v>
      </c>
    </row>
    <row r="60" spans="1:16">
      <c r="A60" s="25">
        <v>59</v>
      </c>
      <c r="B60" s="25" t="s">
        <v>1357</v>
      </c>
      <c r="C60" s="25" t="s">
        <v>1358</v>
      </c>
      <c r="D60" s="47" t="s">
        <v>360</v>
      </c>
      <c r="E60" s="47" t="s">
        <v>1415</v>
      </c>
      <c r="F60" s="47" t="s">
        <v>356</v>
      </c>
      <c r="G60" s="47">
        <v>27040</v>
      </c>
      <c r="H60" s="47" t="s">
        <v>72</v>
      </c>
      <c r="I60" s="61">
        <v>33</v>
      </c>
      <c r="J60" s="61">
        <v>33</v>
      </c>
      <c r="K60" s="62">
        <v>0.38</v>
      </c>
      <c r="L60" s="47" t="s">
        <v>171</v>
      </c>
      <c r="M60" s="68">
        <v>27410</v>
      </c>
      <c r="N60" s="68">
        <v>19020</v>
      </c>
      <c r="O60" s="68">
        <v>35323</v>
      </c>
      <c r="P60" s="63">
        <f t="shared" si="0"/>
        <v>81753</v>
      </c>
    </row>
    <row r="61" spans="1:16">
      <c r="A61" s="25">
        <v>60</v>
      </c>
      <c r="B61" s="25" t="s">
        <v>1357</v>
      </c>
      <c r="C61" s="25" t="s">
        <v>1358</v>
      </c>
      <c r="D61" s="47" t="s">
        <v>361</v>
      </c>
      <c r="E61" s="47" t="s">
        <v>1416</v>
      </c>
      <c r="F61" s="47" t="s">
        <v>356</v>
      </c>
      <c r="G61" s="47">
        <v>27040</v>
      </c>
      <c r="H61" s="47" t="s">
        <v>72</v>
      </c>
      <c r="I61" s="61">
        <v>10</v>
      </c>
      <c r="J61" s="61">
        <v>11</v>
      </c>
      <c r="K61" s="62">
        <v>0.38</v>
      </c>
      <c r="L61" s="47" t="s">
        <v>171</v>
      </c>
      <c r="M61" s="68">
        <v>5924</v>
      </c>
      <c r="N61" s="68">
        <v>4574</v>
      </c>
      <c r="O61" s="68">
        <v>7269</v>
      </c>
      <c r="P61" s="63">
        <f t="shared" si="0"/>
        <v>17767</v>
      </c>
    </row>
    <row r="62" spans="1:16">
      <c r="A62" s="25">
        <v>61</v>
      </c>
      <c r="B62" s="25" t="s">
        <v>1357</v>
      </c>
      <c r="C62" s="25" t="s">
        <v>1358</v>
      </c>
      <c r="D62" s="47" t="s">
        <v>362</v>
      </c>
      <c r="E62" s="47" t="s">
        <v>1417</v>
      </c>
      <c r="F62" s="47" t="s">
        <v>356</v>
      </c>
      <c r="G62" s="47">
        <v>27040</v>
      </c>
      <c r="H62" s="47" t="s">
        <v>72</v>
      </c>
      <c r="I62" s="61">
        <v>6</v>
      </c>
      <c r="J62" s="61">
        <v>6.6</v>
      </c>
      <c r="K62" s="62">
        <v>0.38</v>
      </c>
      <c r="L62" s="47" t="s">
        <v>171</v>
      </c>
      <c r="M62" s="68">
        <v>611</v>
      </c>
      <c r="N62" s="68">
        <v>476</v>
      </c>
      <c r="O62" s="68">
        <v>818</v>
      </c>
      <c r="P62" s="63">
        <f t="shared" si="0"/>
        <v>1905</v>
      </c>
    </row>
    <row r="63" spans="1:16">
      <c r="A63" s="25">
        <v>62</v>
      </c>
      <c r="B63" s="25" t="s">
        <v>1357</v>
      </c>
      <c r="C63" s="25" t="s">
        <v>1358</v>
      </c>
      <c r="D63" s="47" t="s">
        <v>364</v>
      </c>
      <c r="E63" s="47" t="s">
        <v>1418</v>
      </c>
      <c r="F63" s="47" t="s">
        <v>356</v>
      </c>
      <c r="G63" s="47">
        <v>27040</v>
      </c>
      <c r="H63" s="47" t="s">
        <v>72</v>
      </c>
      <c r="I63" s="61">
        <v>6</v>
      </c>
      <c r="J63" s="61">
        <v>6.6</v>
      </c>
      <c r="K63" s="62">
        <v>0.38</v>
      </c>
      <c r="L63" s="47" t="s">
        <v>171</v>
      </c>
      <c r="M63" s="68">
        <v>0</v>
      </c>
      <c r="N63" s="68">
        <v>0</v>
      </c>
      <c r="O63" s="68">
        <v>0</v>
      </c>
      <c r="P63" s="63">
        <f t="shared" si="0"/>
        <v>0</v>
      </c>
    </row>
    <row r="64" spans="1:16">
      <c r="A64" s="25">
        <v>63</v>
      </c>
      <c r="B64" s="25" t="s">
        <v>1357</v>
      </c>
      <c r="C64" s="25" t="s">
        <v>1358</v>
      </c>
      <c r="D64" s="47" t="s">
        <v>365</v>
      </c>
      <c r="E64" s="47" t="s">
        <v>1419</v>
      </c>
      <c r="F64" s="47" t="s">
        <v>356</v>
      </c>
      <c r="G64" s="47">
        <v>27040</v>
      </c>
      <c r="H64" s="47" t="s">
        <v>72</v>
      </c>
      <c r="I64" s="61">
        <v>15</v>
      </c>
      <c r="J64" s="61">
        <v>16.5</v>
      </c>
      <c r="K64" s="62">
        <v>0.38</v>
      </c>
      <c r="L64" s="47" t="s">
        <v>69</v>
      </c>
      <c r="M64" s="68">
        <v>971</v>
      </c>
      <c r="N64" s="68">
        <v>837</v>
      </c>
      <c r="O64" s="68">
        <v>1292</v>
      </c>
      <c r="P64" s="63">
        <f t="shared" si="0"/>
        <v>3100</v>
      </c>
    </row>
    <row r="65" spans="1:16">
      <c r="A65" s="25">
        <v>64</v>
      </c>
      <c r="B65" s="25" t="s">
        <v>1357</v>
      </c>
      <c r="C65" s="25" t="s">
        <v>1358</v>
      </c>
      <c r="D65" s="47" t="s">
        <v>366</v>
      </c>
      <c r="E65" s="47" t="s">
        <v>1420</v>
      </c>
      <c r="F65" s="47" t="s">
        <v>356</v>
      </c>
      <c r="G65" s="47">
        <v>27040</v>
      </c>
      <c r="H65" s="47" t="s">
        <v>72</v>
      </c>
      <c r="I65" s="61">
        <v>4.5</v>
      </c>
      <c r="J65" s="61">
        <v>5</v>
      </c>
      <c r="K65" s="62">
        <v>0.38</v>
      </c>
      <c r="L65" s="47" t="s">
        <v>69</v>
      </c>
      <c r="M65" s="68">
        <v>40</v>
      </c>
      <c r="N65" s="68">
        <v>35</v>
      </c>
      <c r="O65" s="68">
        <v>53</v>
      </c>
      <c r="P65" s="63">
        <f t="shared" si="0"/>
        <v>128</v>
      </c>
    </row>
    <row r="66" spans="1:16">
      <c r="A66" s="25">
        <v>65</v>
      </c>
      <c r="B66" s="25" t="s">
        <v>1357</v>
      </c>
      <c r="C66" s="25" t="s">
        <v>1358</v>
      </c>
      <c r="D66" s="47" t="s">
        <v>224</v>
      </c>
      <c r="E66" s="47" t="s">
        <v>1421</v>
      </c>
      <c r="F66" s="47" t="s">
        <v>225</v>
      </c>
      <c r="G66" s="47">
        <v>27020</v>
      </c>
      <c r="H66" s="47" t="s">
        <v>72</v>
      </c>
      <c r="I66" s="61">
        <v>15</v>
      </c>
      <c r="J66" s="61">
        <v>16.5</v>
      </c>
      <c r="K66" s="62">
        <v>0.38</v>
      </c>
      <c r="L66" s="47" t="s">
        <v>69</v>
      </c>
      <c r="M66" s="68">
        <v>0</v>
      </c>
      <c r="N66" s="68">
        <v>0</v>
      </c>
      <c r="O66" s="68">
        <v>0</v>
      </c>
      <c r="P66" s="63">
        <f t="shared" si="0"/>
        <v>0</v>
      </c>
    </row>
    <row r="67" spans="1:16">
      <c r="A67" s="25">
        <v>66</v>
      </c>
      <c r="B67" s="25" t="s">
        <v>1357</v>
      </c>
      <c r="C67" s="25" t="s">
        <v>1358</v>
      </c>
      <c r="D67" s="47" t="s">
        <v>233</v>
      </c>
      <c r="E67" s="47" t="s">
        <v>1369</v>
      </c>
      <c r="F67" s="47" t="s">
        <v>225</v>
      </c>
      <c r="G67" s="47">
        <v>27020</v>
      </c>
      <c r="H67" s="47" t="s">
        <v>72</v>
      </c>
      <c r="I67" s="61">
        <v>10</v>
      </c>
      <c r="J67" s="61">
        <v>11</v>
      </c>
      <c r="K67" s="62">
        <v>0.38</v>
      </c>
      <c r="L67" s="47" t="s">
        <v>69</v>
      </c>
      <c r="M67" s="68">
        <v>2837</v>
      </c>
      <c r="N67" s="68">
        <v>1633</v>
      </c>
      <c r="O67" s="68">
        <v>1860</v>
      </c>
      <c r="P67" s="63">
        <f t="shared" ref="P67:P130" si="1">SUM(M67:O67)</f>
        <v>6330</v>
      </c>
    </row>
    <row r="68" spans="1:16">
      <c r="A68" s="25">
        <v>67</v>
      </c>
      <c r="B68" s="25" t="s">
        <v>1357</v>
      </c>
      <c r="C68" s="25" t="s">
        <v>1358</v>
      </c>
      <c r="D68" s="47" t="s">
        <v>234</v>
      </c>
      <c r="E68" s="47" t="s">
        <v>1422</v>
      </c>
      <c r="F68" s="47" t="s">
        <v>225</v>
      </c>
      <c r="G68" s="47">
        <v>27020</v>
      </c>
      <c r="H68" s="47" t="s">
        <v>72</v>
      </c>
      <c r="I68" s="61">
        <v>6</v>
      </c>
      <c r="J68" s="61">
        <v>6.6</v>
      </c>
      <c r="K68" s="62">
        <v>0.38</v>
      </c>
      <c r="L68" s="47" t="s">
        <v>69</v>
      </c>
      <c r="M68" s="68">
        <v>772</v>
      </c>
      <c r="N68" s="68">
        <v>576</v>
      </c>
      <c r="O68" s="68">
        <v>971</v>
      </c>
      <c r="P68" s="63">
        <f t="shared" si="1"/>
        <v>2319</v>
      </c>
    </row>
    <row r="69" spans="1:16">
      <c r="A69" s="25">
        <v>68</v>
      </c>
      <c r="B69" s="25" t="s">
        <v>1357</v>
      </c>
      <c r="C69" s="25" t="s">
        <v>1358</v>
      </c>
      <c r="D69" s="47" t="s">
        <v>294</v>
      </c>
      <c r="E69" s="47" t="s">
        <v>1369</v>
      </c>
      <c r="F69" s="47" t="s">
        <v>225</v>
      </c>
      <c r="G69" s="47">
        <v>27020</v>
      </c>
      <c r="H69" s="47" t="s">
        <v>72</v>
      </c>
      <c r="I69" s="61">
        <v>30</v>
      </c>
      <c r="J69" s="61">
        <v>50</v>
      </c>
      <c r="K69" s="62">
        <v>0.38</v>
      </c>
      <c r="L69" s="47" t="s">
        <v>171</v>
      </c>
      <c r="M69" s="68">
        <v>25342</v>
      </c>
      <c r="N69" s="68">
        <v>16196</v>
      </c>
      <c r="O69" s="68">
        <v>17240</v>
      </c>
      <c r="P69" s="63">
        <f t="shared" si="1"/>
        <v>58778</v>
      </c>
    </row>
    <row r="70" spans="1:16">
      <c r="A70" s="25">
        <v>69</v>
      </c>
      <c r="B70" s="25" t="s">
        <v>1357</v>
      </c>
      <c r="C70" s="25" t="s">
        <v>1358</v>
      </c>
      <c r="D70" s="47" t="s">
        <v>371</v>
      </c>
      <c r="E70" s="47" t="s">
        <v>1423</v>
      </c>
      <c r="F70" s="47" t="s">
        <v>368</v>
      </c>
      <c r="G70" s="47">
        <v>27040</v>
      </c>
      <c r="H70" s="47" t="s">
        <v>72</v>
      </c>
      <c r="I70" s="61">
        <v>3</v>
      </c>
      <c r="J70" s="61">
        <v>3.3</v>
      </c>
      <c r="K70" s="62">
        <v>0.38</v>
      </c>
      <c r="L70" s="47" t="s">
        <v>171</v>
      </c>
      <c r="M70" s="68">
        <v>0</v>
      </c>
      <c r="N70" s="68">
        <v>0</v>
      </c>
      <c r="O70" s="68">
        <v>0</v>
      </c>
      <c r="P70" s="63">
        <f t="shared" si="1"/>
        <v>0</v>
      </c>
    </row>
    <row r="71" spans="1:16">
      <c r="A71" s="25">
        <v>70</v>
      </c>
      <c r="B71" s="25" t="s">
        <v>1357</v>
      </c>
      <c r="C71" s="25" t="s">
        <v>1358</v>
      </c>
      <c r="D71" s="47" t="s">
        <v>367</v>
      </c>
      <c r="E71" s="47" t="s">
        <v>1424</v>
      </c>
      <c r="F71" s="47" t="s">
        <v>368</v>
      </c>
      <c r="G71" s="47">
        <v>27040</v>
      </c>
      <c r="H71" s="47" t="s">
        <v>72</v>
      </c>
      <c r="I71" s="61">
        <v>10</v>
      </c>
      <c r="J71" s="61">
        <v>11</v>
      </c>
      <c r="K71" s="62">
        <v>0.38</v>
      </c>
      <c r="L71" s="47" t="s">
        <v>171</v>
      </c>
      <c r="M71" s="68">
        <v>833</v>
      </c>
      <c r="N71" s="68">
        <v>540</v>
      </c>
      <c r="O71" s="68">
        <v>821</v>
      </c>
      <c r="P71" s="63">
        <f t="shared" si="1"/>
        <v>2194</v>
      </c>
    </row>
    <row r="72" spans="1:16">
      <c r="A72" s="25">
        <v>71</v>
      </c>
      <c r="B72" s="25" t="s">
        <v>1357</v>
      </c>
      <c r="C72" s="25" t="s">
        <v>1358</v>
      </c>
      <c r="D72" s="47" t="s">
        <v>369</v>
      </c>
      <c r="E72" s="47" t="s">
        <v>1425</v>
      </c>
      <c r="F72" s="47" t="s">
        <v>368</v>
      </c>
      <c r="G72" s="47">
        <v>27040</v>
      </c>
      <c r="H72" s="47" t="s">
        <v>72</v>
      </c>
      <c r="I72" s="61">
        <v>30</v>
      </c>
      <c r="J72" s="61">
        <v>33</v>
      </c>
      <c r="K72" s="62">
        <v>0.38</v>
      </c>
      <c r="L72" s="47" t="s">
        <v>171</v>
      </c>
      <c r="M72" s="68">
        <v>4723</v>
      </c>
      <c r="N72" s="68">
        <v>3714</v>
      </c>
      <c r="O72" s="68">
        <v>5331</v>
      </c>
      <c r="P72" s="63">
        <f t="shared" si="1"/>
        <v>13768</v>
      </c>
    </row>
    <row r="73" spans="1:16">
      <c r="A73" s="25">
        <v>72</v>
      </c>
      <c r="B73" s="25" t="s">
        <v>1357</v>
      </c>
      <c r="C73" s="25" t="s">
        <v>1358</v>
      </c>
      <c r="D73" s="47" t="s">
        <v>370</v>
      </c>
      <c r="E73" s="47" t="s">
        <v>1423</v>
      </c>
      <c r="F73" s="47" t="s">
        <v>368</v>
      </c>
      <c r="G73" s="47">
        <v>27040</v>
      </c>
      <c r="H73" s="47" t="s">
        <v>72</v>
      </c>
      <c r="I73" s="61">
        <v>3</v>
      </c>
      <c r="J73" s="61">
        <v>3.3</v>
      </c>
      <c r="K73" s="62">
        <v>0.22</v>
      </c>
      <c r="L73" s="47" t="s">
        <v>171</v>
      </c>
      <c r="M73" s="68">
        <v>104</v>
      </c>
      <c r="N73" s="68">
        <v>78</v>
      </c>
      <c r="O73" s="68">
        <v>150</v>
      </c>
      <c r="P73" s="63">
        <f t="shared" si="1"/>
        <v>332</v>
      </c>
    </row>
    <row r="74" spans="1:16">
      <c r="A74" s="25">
        <v>73</v>
      </c>
      <c r="B74" s="25" t="s">
        <v>1357</v>
      </c>
      <c r="C74" s="25" t="s">
        <v>1358</v>
      </c>
      <c r="D74" s="47" t="s">
        <v>372</v>
      </c>
      <c r="E74" s="47" t="s">
        <v>1426</v>
      </c>
      <c r="F74" s="47" t="s">
        <v>368</v>
      </c>
      <c r="G74" s="47">
        <v>27040</v>
      </c>
      <c r="H74" s="47" t="s">
        <v>72</v>
      </c>
      <c r="I74" s="61">
        <v>6</v>
      </c>
      <c r="J74" s="61">
        <v>6.6</v>
      </c>
      <c r="K74" s="62">
        <v>0.38</v>
      </c>
      <c r="L74" s="47" t="s">
        <v>171</v>
      </c>
      <c r="M74" s="68">
        <v>940</v>
      </c>
      <c r="N74" s="68">
        <v>861</v>
      </c>
      <c r="O74" s="68">
        <v>1071</v>
      </c>
      <c r="P74" s="63">
        <f t="shared" si="1"/>
        <v>2872</v>
      </c>
    </row>
    <row r="75" spans="1:16">
      <c r="A75" s="25">
        <v>74</v>
      </c>
      <c r="B75" s="25" t="s">
        <v>1357</v>
      </c>
      <c r="C75" s="25" t="s">
        <v>1358</v>
      </c>
      <c r="D75" s="47" t="s">
        <v>652</v>
      </c>
      <c r="E75" s="47" t="s">
        <v>1427</v>
      </c>
      <c r="F75" s="47" t="s">
        <v>653</v>
      </c>
      <c r="G75" s="47">
        <v>27010</v>
      </c>
      <c r="H75" s="47" t="s">
        <v>72</v>
      </c>
      <c r="I75" s="61">
        <v>34</v>
      </c>
      <c r="J75" s="61">
        <v>34.6</v>
      </c>
      <c r="K75" s="62">
        <v>0.38</v>
      </c>
      <c r="L75" s="47" t="s">
        <v>171</v>
      </c>
      <c r="M75" s="68">
        <v>30836.065574</v>
      </c>
      <c r="N75" s="68">
        <v>25191.163934</v>
      </c>
      <c r="O75" s="68">
        <v>23618.213115999999</v>
      </c>
      <c r="P75" s="63">
        <f t="shared" si="1"/>
        <v>79645.442624000003</v>
      </c>
    </row>
    <row r="76" spans="1:16">
      <c r="A76" s="25">
        <v>75</v>
      </c>
      <c r="B76" s="25" t="s">
        <v>1357</v>
      </c>
      <c r="C76" s="25" t="s">
        <v>1358</v>
      </c>
      <c r="D76" s="47" t="s">
        <v>662</v>
      </c>
      <c r="E76" s="47" t="s">
        <v>1428</v>
      </c>
      <c r="F76" s="47" t="s">
        <v>653</v>
      </c>
      <c r="G76" s="47">
        <v>27010</v>
      </c>
      <c r="H76" s="47" t="s">
        <v>72</v>
      </c>
      <c r="I76" s="61">
        <v>62</v>
      </c>
      <c r="J76" s="61">
        <v>62.5</v>
      </c>
      <c r="K76" s="62">
        <v>0.38</v>
      </c>
      <c r="L76" s="47" t="s">
        <v>171</v>
      </c>
      <c r="M76" s="68">
        <v>8486</v>
      </c>
      <c r="N76" s="68">
        <v>11828</v>
      </c>
      <c r="O76" s="68">
        <v>16992</v>
      </c>
      <c r="P76" s="63">
        <f t="shared" si="1"/>
        <v>37306</v>
      </c>
    </row>
    <row r="77" spans="1:16">
      <c r="A77" s="25">
        <v>76</v>
      </c>
      <c r="B77" s="25" t="s">
        <v>1357</v>
      </c>
      <c r="C77" s="25" t="s">
        <v>1358</v>
      </c>
      <c r="D77" s="47" t="s">
        <v>965</v>
      </c>
      <c r="E77" s="47" t="s">
        <v>1429</v>
      </c>
      <c r="F77" s="47" t="s">
        <v>124</v>
      </c>
      <c r="G77" s="47">
        <v>27040</v>
      </c>
      <c r="H77" s="47" t="s">
        <v>72</v>
      </c>
      <c r="I77" s="61">
        <v>15</v>
      </c>
      <c r="J77" s="61">
        <v>16.5</v>
      </c>
      <c r="K77" s="62">
        <v>0.38</v>
      </c>
      <c r="L77" s="47" t="s">
        <v>171</v>
      </c>
      <c r="M77" s="68">
        <v>8707</v>
      </c>
      <c r="N77" s="68">
        <v>6666</v>
      </c>
      <c r="O77" s="68">
        <v>12359</v>
      </c>
      <c r="P77" s="63">
        <f t="shared" si="1"/>
        <v>27732</v>
      </c>
    </row>
    <row r="78" spans="1:16">
      <c r="A78" s="25">
        <v>77</v>
      </c>
      <c r="B78" s="25" t="s">
        <v>1357</v>
      </c>
      <c r="C78" s="25" t="s">
        <v>1358</v>
      </c>
      <c r="D78" s="47" t="s">
        <v>123</v>
      </c>
      <c r="E78" s="47" t="s">
        <v>1430</v>
      </c>
      <c r="F78" s="47" t="s">
        <v>124</v>
      </c>
      <c r="G78" s="47">
        <v>27040</v>
      </c>
      <c r="H78" s="47" t="s">
        <v>72</v>
      </c>
      <c r="I78" s="61">
        <v>10</v>
      </c>
      <c r="J78" s="61">
        <v>11</v>
      </c>
      <c r="K78" s="62">
        <v>0.38</v>
      </c>
      <c r="L78" s="47" t="s">
        <v>69</v>
      </c>
      <c r="M78" s="68">
        <v>1536</v>
      </c>
      <c r="N78" s="68">
        <v>1447</v>
      </c>
      <c r="O78" s="68">
        <v>1756</v>
      </c>
      <c r="P78" s="63">
        <f t="shared" si="1"/>
        <v>4739</v>
      </c>
    </row>
    <row r="79" spans="1:16">
      <c r="A79" s="25">
        <v>78</v>
      </c>
      <c r="B79" s="25" t="s">
        <v>1357</v>
      </c>
      <c r="C79" s="25" t="s">
        <v>1358</v>
      </c>
      <c r="D79" s="47" t="s">
        <v>964</v>
      </c>
      <c r="E79" s="47" t="s">
        <v>1429</v>
      </c>
      <c r="F79" s="47" t="s">
        <v>124</v>
      </c>
      <c r="G79" s="47">
        <v>27040</v>
      </c>
      <c r="H79" s="47" t="s">
        <v>72</v>
      </c>
      <c r="I79" s="61">
        <v>30</v>
      </c>
      <c r="J79" s="61">
        <v>33</v>
      </c>
      <c r="K79" s="62">
        <v>0.38</v>
      </c>
      <c r="L79" s="47" t="s">
        <v>171</v>
      </c>
      <c r="M79" s="68">
        <v>19872</v>
      </c>
      <c r="N79" s="68">
        <v>15213</v>
      </c>
      <c r="O79" s="68">
        <v>28545</v>
      </c>
      <c r="P79" s="63">
        <f t="shared" si="1"/>
        <v>63630</v>
      </c>
    </row>
    <row r="80" spans="1:16">
      <c r="A80" s="25">
        <v>79</v>
      </c>
      <c r="B80" s="25" t="s">
        <v>1357</v>
      </c>
      <c r="C80" s="25" t="s">
        <v>1358</v>
      </c>
      <c r="D80" s="47" t="s">
        <v>969</v>
      </c>
      <c r="E80" s="47" t="s">
        <v>1431</v>
      </c>
      <c r="F80" s="47" t="s">
        <v>124</v>
      </c>
      <c r="G80" s="47">
        <v>27040</v>
      </c>
      <c r="H80" s="47" t="s">
        <v>72</v>
      </c>
      <c r="I80" s="61">
        <v>6</v>
      </c>
      <c r="J80" s="61">
        <v>11</v>
      </c>
      <c r="K80" s="62">
        <v>0.38</v>
      </c>
      <c r="L80" s="47" t="s">
        <v>171</v>
      </c>
      <c r="M80" s="68">
        <v>2493</v>
      </c>
      <c r="N80" s="68">
        <v>1928</v>
      </c>
      <c r="O80" s="68">
        <v>3692</v>
      </c>
      <c r="P80" s="63">
        <f t="shared" si="1"/>
        <v>8113</v>
      </c>
    </row>
    <row r="81" spans="1:16">
      <c r="A81" s="25">
        <v>80</v>
      </c>
      <c r="B81" s="25" t="s">
        <v>1357</v>
      </c>
      <c r="C81" s="25" t="s">
        <v>1358</v>
      </c>
      <c r="D81" s="47" t="s">
        <v>973</v>
      </c>
      <c r="E81" s="47" t="s">
        <v>1432</v>
      </c>
      <c r="F81" s="47" t="s">
        <v>124</v>
      </c>
      <c r="G81" s="47">
        <v>27040</v>
      </c>
      <c r="H81" s="47" t="s">
        <v>72</v>
      </c>
      <c r="I81" s="61">
        <v>68.8</v>
      </c>
      <c r="J81" s="61">
        <v>90</v>
      </c>
      <c r="K81" s="62">
        <v>0.38</v>
      </c>
      <c r="L81" s="47" t="s">
        <v>171</v>
      </c>
      <c r="M81" s="68">
        <v>44955</v>
      </c>
      <c r="N81" s="68">
        <v>34536</v>
      </c>
      <c r="O81" s="68">
        <v>64396</v>
      </c>
      <c r="P81" s="63">
        <f t="shared" si="1"/>
        <v>143887</v>
      </c>
    </row>
    <row r="82" spans="1:16">
      <c r="A82" s="25">
        <v>81</v>
      </c>
      <c r="B82" s="25" t="s">
        <v>1357</v>
      </c>
      <c r="C82" s="25" t="s">
        <v>1358</v>
      </c>
      <c r="D82" s="47" t="s">
        <v>373</v>
      </c>
      <c r="E82" s="47" t="s">
        <v>1433</v>
      </c>
      <c r="F82" s="47" t="s">
        <v>374</v>
      </c>
      <c r="G82" s="47">
        <v>27050</v>
      </c>
      <c r="H82" s="47" t="s">
        <v>72</v>
      </c>
      <c r="I82" s="61">
        <v>6</v>
      </c>
      <c r="J82" s="61">
        <v>11</v>
      </c>
      <c r="K82" s="62">
        <v>0.38</v>
      </c>
      <c r="L82" s="47" t="s">
        <v>171</v>
      </c>
      <c r="M82" s="68">
        <v>160</v>
      </c>
      <c r="N82" s="68">
        <v>130</v>
      </c>
      <c r="O82" s="68">
        <v>231</v>
      </c>
      <c r="P82" s="63">
        <f t="shared" si="1"/>
        <v>521</v>
      </c>
    </row>
    <row r="83" spans="1:16">
      <c r="A83" s="25">
        <v>82</v>
      </c>
      <c r="B83" s="25" t="s">
        <v>1357</v>
      </c>
      <c r="C83" s="25" t="s">
        <v>1358</v>
      </c>
      <c r="D83" s="47" t="s">
        <v>375</v>
      </c>
      <c r="E83" s="47" t="s">
        <v>1434</v>
      </c>
      <c r="F83" s="47" t="s">
        <v>374</v>
      </c>
      <c r="G83" s="47">
        <v>27050</v>
      </c>
      <c r="H83" s="47" t="s">
        <v>72</v>
      </c>
      <c r="I83" s="61">
        <v>3</v>
      </c>
      <c r="J83" s="61">
        <v>3.3</v>
      </c>
      <c r="K83" s="62">
        <v>0.22</v>
      </c>
      <c r="L83" s="47" t="s">
        <v>171</v>
      </c>
      <c r="M83" s="68">
        <v>172</v>
      </c>
      <c r="N83" s="68">
        <v>122</v>
      </c>
      <c r="O83" s="68">
        <v>233</v>
      </c>
      <c r="P83" s="63">
        <f t="shared" si="1"/>
        <v>527</v>
      </c>
    </row>
    <row r="84" spans="1:16">
      <c r="A84" s="25">
        <v>83</v>
      </c>
      <c r="B84" s="25" t="s">
        <v>1357</v>
      </c>
      <c r="C84" s="25" t="s">
        <v>1358</v>
      </c>
      <c r="D84" s="47" t="s">
        <v>376</v>
      </c>
      <c r="E84" s="47" t="s">
        <v>1435</v>
      </c>
      <c r="F84" s="47" t="s">
        <v>374</v>
      </c>
      <c r="G84" s="47">
        <v>27050</v>
      </c>
      <c r="H84" s="47" t="s">
        <v>72</v>
      </c>
      <c r="I84" s="61">
        <v>3</v>
      </c>
      <c r="J84" s="61">
        <v>3.3</v>
      </c>
      <c r="K84" s="62">
        <v>0.22</v>
      </c>
      <c r="L84" s="47" t="s">
        <v>171</v>
      </c>
      <c r="M84" s="68">
        <v>5</v>
      </c>
      <c r="N84" s="68">
        <v>4</v>
      </c>
      <c r="O84" s="68">
        <v>10</v>
      </c>
      <c r="P84" s="63">
        <f t="shared" si="1"/>
        <v>19</v>
      </c>
    </row>
    <row r="85" spans="1:16">
      <c r="A85" s="25">
        <v>84</v>
      </c>
      <c r="B85" s="25" t="s">
        <v>1357</v>
      </c>
      <c r="C85" s="25" t="s">
        <v>1358</v>
      </c>
      <c r="D85" s="47" t="s">
        <v>377</v>
      </c>
      <c r="E85" s="47" t="s">
        <v>1436</v>
      </c>
      <c r="F85" s="47" t="s">
        <v>374</v>
      </c>
      <c r="G85" s="47">
        <v>27050</v>
      </c>
      <c r="H85" s="47" t="s">
        <v>72</v>
      </c>
      <c r="I85" s="61">
        <v>53</v>
      </c>
      <c r="J85" s="61">
        <v>53</v>
      </c>
      <c r="K85" s="62">
        <v>0.38</v>
      </c>
      <c r="L85" s="47" t="s">
        <v>171</v>
      </c>
      <c r="M85" s="68">
        <v>9941</v>
      </c>
      <c r="N85" s="68">
        <v>8206</v>
      </c>
      <c r="O85" s="68">
        <v>15275</v>
      </c>
      <c r="P85" s="63">
        <f t="shared" si="1"/>
        <v>33422</v>
      </c>
    </row>
    <row r="86" spans="1:16">
      <c r="A86" s="25">
        <v>85</v>
      </c>
      <c r="B86" s="25" t="s">
        <v>1357</v>
      </c>
      <c r="C86" s="25" t="s">
        <v>1358</v>
      </c>
      <c r="D86" s="47" t="s">
        <v>810</v>
      </c>
      <c r="E86" s="47" t="s">
        <v>811</v>
      </c>
      <c r="F86" s="47" t="s">
        <v>812</v>
      </c>
      <c r="G86" s="47">
        <v>27020</v>
      </c>
      <c r="H86" s="47" t="s">
        <v>72</v>
      </c>
      <c r="I86" s="61">
        <v>15</v>
      </c>
      <c r="J86" s="61">
        <v>33</v>
      </c>
      <c r="K86" s="62">
        <v>0.38</v>
      </c>
      <c r="L86" s="47" t="s">
        <v>77</v>
      </c>
      <c r="M86" s="68">
        <v>18879</v>
      </c>
      <c r="N86" s="68">
        <v>14310</v>
      </c>
      <c r="O86" s="68">
        <v>27043</v>
      </c>
      <c r="P86" s="63">
        <f t="shared" si="1"/>
        <v>60232</v>
      </c>
    </row>
    <row r="87" spans="1:16">
      <c r="A87" s="25">
        <v>86</v>
      </c>
      <c r="B87" s="25" t="s">
        <v>1357</v>
      </c>
      <c r="C87" s="25" t="s">
        <v>1358</v>
      </c>
      <c r="D87" s="47" t="s">
        <v>813</v>
      </c>
      <c r="E87" s="47" t="s">
        <v>814</v>
      </c>
      <c r="F87" s="47" t="s">
        <v>812</v>
      </c>
      <c r="G87" s="47">
        <v>27020</v>
      </c>
      <c r="H87" s="47" t="s">
        <v>72</v>
      </c>
      <c r="I87" s="61">
        <v>53</v>
      </c>
      <c r="J87" s="61">
        <v>53</v>
      </c>
      <c r="K87" s="62">
        <v>0.38</v>
      </c>
      <c r="L87" s="47" t="s">
        <v>171</v>
      </c>
      <c r="M87" s="68">
        <v>21661.935484000001</v>
      </c>
      <c r="N87" s="68">
        <v>17015.935484000001</v>
      </c>
      <c r="O87" s="68">
        <v>34665.741934999998</v>
      </c>
      <c r="P87" s="63">
        <f t="shared" si="1"/>
        <v>73343.612903000001</v>
      </c>
    </row>
    <row r="88" spans="1:16">
      <c r="A88" s="25">
        <v>87</v>
      </c>
      <c r="B88" s="25" t="s">
        <v>1357</v>
      </c>
      <c r="C88" s="25" t="s">
        <v>1358</v>
      </c>
      <c r="D88" s="47" t="s">
        <v>815</v>
      </c>
      <c r="E88" s="47" t="s">
        <v>816</v>
      </c>
      <c r="F88" s="47" t="s">
        <v>812</v>
      </c>
      <c r="G88" s="47">
        <v>27020</v>
      </c>
      <c r="H88" s="47" t="s">
        <v>72</v>
      </c>
      <c r="I88" s="61">
        <v>3</v>
      </c>
      <c r="J88" s="61">
        <v>3.3</v>
      </c>
      <c r="K88" s="62">
        <v>0.38</v>
      </c>
      <c r="L88" s="47" t="s">
        <v>69</v>
      </c>
      <c r="M88" s="68">
        <v>418</v>
      </c>
      <c r="N88" s="68">
        <v>313</v>
      </c>
      <c r="O88" s="68">
        <v>523</v>
      </c>
      <c r="P88" s="63">
        <f t="shared" si="1"/>
        <v>1254</v>
      </c>
    </row>
    <row r="89" spans="1:16">
      <c r="A89" s="25">
        <v>88</v>
      </c>
      <c r="B89" s="25" t="s">
        <v>1357</v>
      </c>
      <c r="C89" s="25" t="s">
        <v>1358</v>
      </c>
      <c r="D89" s="47" t="s">
        <v>817</v>
      </c>
      <c r="E89" s="47" t="s">
        <v>816</v>
      </c>
      <c r="F89" s="47" t="s">
        <v>812</v>
      </c>
      <c r="G89" s="47">
        <v>27020</v>
      </c>
      <c r="H89" s="47" t="s">
        <v>72</v>
      </c>
      <c r="I89" s="61">
        <v>3</v>
      </c>
      <c r="J89" s="61">
        <v>3.3</v>
      </c>
      <c r="K89" s="62">
        <v>0.38</v>
      </c>
      <c r="L89" s="47" t="s">
        <v>69</v>
      </c>
      <c r="M89" s="68">
        <v>1608</v>
      </c>
      <c r="N89" s="68">
        <v>1216</v>
      </c>
      <c r="O89" s="68">
        <v>2261</v>
      </c>
      <c r="P89" s="63">
        <f t="shared" si="1"/>
        <v>5085</v>
      </c>
    </row>
    <row r="90" spans="1:16">
      <c r="A90" s="25">
        <v>89</v>
      </c>
      <c r="B90" s="25" t="s">
        <v>1357</v>
      </c>
      <c r="C90" s="25" t="s">
        <v>1358</v>
      </c>
      <c r="D90" s="47" t="s">
        <v>378</v>
      </c>
      <c r="E90" s="47" t="s">
        <v>1437</v>
      </c>
      <c r="F90" s="47" t="s">
        <v>379</v>
      </c>
      <c r="G90" s="47">
        <v>27042</v>
      </c>
      <c r="H90" s="47" t="s">
        <v>72</v>
      </c>
      <c r="I90" s="61">
        <v>3</v>
      </c>
      <c r="J90" s="61">
        <v>3.3</v>
      </c>
      <c r="K90" s="62">
        <v>0.38</v>
      </c>
      <c r="L90" s="47" t="s">
        <v>69</v>
      </c>
      <c r="M90" s="68">
        <v>4309</v>
      </c>
      <c r="N90" s="68">
        <v>3297</v>
      </c>
      <c r="O90" s="68">
        <v>5231</v>
      </c>
      <c r="P90" s="63">
        <f t="shared" si="1"/>
        <v>12837</v>
      </c>
    </row>
    <row r="91" spans="1:16">
      <c r="A91" s="25">
        <v>90</v>
      </c>
      <c r="B91" s="25" t="s">
        <v>1357</v>
      </c>
      <c r="C91" s="25" t="s">
        <v>1358</v>
      </c>
      <c r="D91" s="47" t="s">
        <v>380</v>
      </c>
      <c r="E91" s="47" t="s">
        <v>1438</v>
      </c>
      <c r="F91" s="47" t="s">
        <v>379</v>
      </c>
      <c r="G91" s="47">
        <v>27042</v>
      </c>
      <c r="H91" s="47" t="s">
        <v>72</v>
      </c>
      <c r="I91" s="61">
        <v>6</v>
      </c>
      <c r="J91" s="61">
        <v>6.6</v>
      </c>
      <c r="K91" s="62">
        <v>0.38</v>
      </c>
      <c r="L91" s="47" t="s">
        <v>69</v>
      </c>
      <c r="M91" s="68">
        <v>77</v>
      </c>
      <c r="N91" s="68">
        <v>70</v>
      </c>
      <c r="O91" s="68">
        <v>84</v>
      </c>
      <c r="P91" s="63">
        <f t="shared" si="1"/>
        <v>231</v>
      </c>
    </row>
    <row r="92" spans="1:16">
      <c r="A92" s="25">
        <v>91</v>
      </c>
      <c r="B92" s="25" t="s">
        <v>1357</v>
      </c>
      <c r="C92" s="25" t="s">
        <v>1358</v>
      </c>
      <c r="D92" s="47" t="s">
        <v>381</v>
      </c>
      <c r="E92" s="47" t="s">
        <v>1439</v>
      </c>
      <c r="F92" s="47" t="s">
        <v>379</v>
      </c>
      <c r="G92" s="47">
        <v>27042</v>
      </c>
      <c r="H92" s="47" t="s">
        <v>72</v>
      </c>
      <c r="I92" s="61">
        <v>25</v>
      </c>
      <c r="J92" s="61">
        <v>32</v>
      </c>
      <c r="K92" s="62">
        <v>0.38</v>
      </c>
      <c r="L92" s="47" t="s">
        <v>77</v>
      </c>
      <c r="M92" s="68">
        <v>45589</v>
      </c>
      <c r="N92" s="68">
        <v>35597</v>
      </c>
      <c r="O92" s="68">
        <v>61417</v>
      </c>
      <c r="P92" s="63">
        <f t="shared" si="1"/>
        <v>142603</v>
      </c>
    </row>
    <row r="93" spans="1:16">
      <c r="A93" s="25">
        <v>92</v>
      </c>
      <c r="B93" s="25" t="s">
        <v>1357</v>
      </c>
      <c r="C93" s="25" t="s">
        <v>1358</v>
      </c>
      <c r="D93" s="47" t="s">
        <v>382</v>
      </c>
      <c r="E93" s="47" t="s">
        <v>1440</v>
      </c>
      <c r="F93" s="47" t="s">
        <v>379</v>
      </c>
      <c r="G93" s="47">
        <v>27042</v>
      </c>
      <c r="H93" s="47" t="s">
        <v>72</v>
      </c>
      <c r="I93" s="61">
        <v>10</v>
      </c>
      <c r="J93" s="61">
        <v>11</v>
      </c>
      <c r="K93" s="62">
        <v>0.38</v>
      </c>
      <c r="L93" s="47" t="s">
        <v>69</v>
      </c>
      <c r="M93" s="68">
        <v>3733</v>
      </c>
      <c r="N93" s="68">
        <v>2960</v>
      </c>
      <c r="O93" s="68">
        <v>4712</v>
      </c>
      <c r="P93" s="63">
        <f t="shared" si="1"/>
        <v>11405</v>
      </c>
    </row>
    <row r="94" spans="1:16">
      <c r="A94" s="25">
        <v>93</v>
      </c>
      <c r="B94" s="25" t="s">
        <v>1357</v>
      </c>
      <c r="C94" s="25" t="s">
        <v>1358</v>
      </c>
      <c r="D94" s="47" t="s">
        <v>383</v>
      </c>
      <c r="E94" s="47" t="s">
        <v>1441</v>
      </c>
      <c r="F94" s="47" t="s">
        <v>379</v>
      </c>
      <c r="G94" s="47">
        <v>27042</v>
      </c>
      <c r="H94" s="47" t="s">
        <v>72</v>
      </c>
      <c r="I94" s="61">
        <v>6</v>
      </c>
      <c r="J94" s="61">
        <v>6.6</v>
      </c>
      <c r="K94" s="62">
        <v>0.38</v>
      </c>
      <c r="L94" s="47" t="s">
        <v>69</v>
      </c>
      <c r="M94" s="68">
        <v>1493</v>
      </c>
      <c r="N94" s="68">
        <v>1162</v>
      </c>
      <c r="O94" s="68">
        <v>2099</v>
      </c>
      <c r="P94" s="63">
        <f t="shared" si="1"/>
        <v>4754</v>
      </c>
    </row>
    <row r="95" spans="1:16">
      <c r="A95" s="25">
        <v>94</v>
      </c>
      <c r="B95" s="25" t="s">
        <v>1357</v>
      </c>
      <c r="C95" s="25" t="s">
        <v>1358</v>
      </c>
      <c r="D95" s="47" t="s">
        <v>1049</v>
      </c>
      <c r="E95" s="47" t="s">
        <v>824</v>
      </c>
      <c r="F95" s="47" t="s">
        <v>75</v>
      </c>
      <c r="G95" s="47">
        <v>27043</v>
      </c>
      <c r="H95" s="47" t="s">
        <v>72</v>
      </c>
      <c r="I95" s="61">
        <v>1.5</v>
      </c>
      <c r="J95" s="61">
        <v>1.7</v>
      </c>
      <c r="K95" s="62">
        <v>0.38</v>
      </c>
      <c r="L95" s="47" t="s">
        <v>171</v>
      </c>
      <c r="M95" s="68">
        <v>48</v>
      </c>
      <c r="N95" s="68">
        <v>37</v>
      </c>
      <c r="O95" s="68">
        <v>68</v>
      </c>
      <c r="P95" s="63">
        <f t="shared" si="1"/>
        <v>153</v>
      </c>
    </row>
    <row r="96" spans="1:16">
      <c r="A96" s="25">
        <v>95</v>
      </c>
      <c r="B96" s="25" t="s">
        <v>1357</v>
      </c>
      <c r="C96" s="25" t="s">
        <v>1358</v>
      </c>
      <c r="D96" s="47" t="s">
        <v>74</v>
      </c>
      <c r="E96" s="47" t="s">
        <v>1442</v>
      </c>
      <c r="F96" s="47" t="s">
        <v>75</v>
      </c>
      <c r="G96" s="47">
        <v>27043</v>
      </c>
      <c r="H96" s="47" t="s">
        <v>72</v>
      </c>
      <c r="I96" s="61">
        <v>10</v>
      </c>
      <c r="J96" s="61">
        <v>11</v>
      </c>
      <c r="K96" s="62">
        <v>0.38</v>
      </c>
      <c r="L96" s="47" t="s">
        <v>69</v>
      </c>
      <c r="M96" s="68">
        <v>401</v>
      </c>
      <c r="N96" s="68">
        <v>346</v>
      </c>
      <c r="O96" s="68">
        <v>404</v>
      </c>
      <c r="P96" s="63">
        <f t="shared" si="1"/>
        <v>1151</v>
      </c>
    </row>
    <row r="97" spans="1:16">
      <c r="A97" s="25">
        <v>96</v>
      </c>
      <c r="B97" s="25" t="s">
        <v>1357</v>
      </c>
      <c r="C97" s="25" t="s">
        <v>1358</v>
      </c>
      <c r="D97" s="47" t="s">
        <v>1443</v>
      </c>
      <c r="E97" s="47" t="s">
        <v>1444</v>
      </c>
      <c r="F97" s="47" t="s">
        <v>75</v>
      </c>
      <c r="G97" s="47">
        <v>27043</v>
      </c>
      <c r="H97" s="47" t="s">
        <v>72</v>
      </c>
      <c r="I97" s="61">
        <v>22</v>
      </c>
      <c r="J97" s="61">
        <v>22</v>
      </c>
      <c r="K97" s="62">
        <v>0.38</v>
      </c>
      <c r="L97" s="47" t="s">
        <v>69</v>
      </c>
      <c r="M97" s="68">
        <v>4474</v>
      </c>
      <c r="N97" s="68">
        <v>3326</v>
      </c>
      <c r="O97" s="68">
        <v>4236</v>
      </c>
      <c r="P97" s="63">
        <f t="shared" si="1"/>
        <v>12036</v>
      </c>
    </row>
    <row r="98" spans="1:16">
      <c r="A98" s="25">
        <v>97</v>
      </c>
      <c r="B98" s="25" t="s">
        <v>1357</v>
      </c>
      <c r="C98" s="25" t="s">
        <v>1358</v>
      </c>
      <c r="D98" s="47" t="s">
        <v>76</v>
      </c>
      <c r="E98" s="47" t="s">
        <v>1445</v>
      </c>
      <c r="F98" s="47" t="s">
        <v>75</v>
      </c>
      <c r="G98" s="47">
        <v>27043</v>
      </c>
      <c r="H98" s="47" t="s">
        <v>72</v>
      </c>
      <c r="I98" s="61">
        <v>6</v>
      </c>
      <c r="J98" s="61">
        <v>6.6</v>
      </c>
      <c r="K98" s="62">
        <v>0.38</v>
      </c>
      <c r="L98" s="47" t="s">
        <v>69</v>
      </c>
      <c r="M98" s="68">
        <v>5279</v>
      </c>
      <c r="N98" s="68">
        <v>3590</v>
      </c>
      <c r="O98" s="68">
        <v>6448</v>
      </c>
      <c r="P98" s="63">
        <f t="shared" si="1"/>
        <v>15317</v>
      </c>
    </row>
    <row r="99" spans="1:16">
      <c r="A99" s="25">
        <v>98</v>
      </c>
      <c r="B99" s="25" t="s">
        <v>1357</v>
      </c>
      <c r="C99" s="25" t="s">
        <v>1358</v>
      </c>
      <c r="D99" s="47" t="s">
        <v>78</v>
      </c>
      <c r="E99" s="47" t="s">
        <v>1446</v>
      </c>
      <c r="F99" s="47" t="s">
        <v>75</v>
      </c>
      <c r="G99" s="47">
        <v>27043</v>
      </c>
      <c r="H99" s="47" t="s">
        <v>79</v>
      </c>
      <c r="I99" s="61">
        <v>530</v>
      </c>
      <c r="J99" s="61">
        <v>530</v>
      </c>
      <c r="K99" s="62">
        <v>15</v>
      </c>
      <c r="L99" s="47" t="s">
        <v>77</v>
      </c>
      <c r="M99" s="68">
        <v>561234</v>
      </c>
      <c r="N99" s="68">
        <v>407799</v>
      </c>
      <c r="O99" s="68">
        <v>745191</v>
      </c>
      <c r="P99" s="63">
        <f t="shared" si="1"/>
        <v>1714224</v>
      </c>
    </row>
    <row r="100" spans="1:16">
      <c r="A100" s="25">
        <v>99</v>
      </c>
      <c r="B100" s="25" t="s">
        <v>1357</v>
      </c>
      <c r="C100" s="25" t="s">
        <v>1358</v>
      </c>
      <c r="D100" s="47" t="s">
        <v>80</v>
      </c>
      <c r="E100" s="47" t="s">
        <v>1447</v>
      </c>
      <c r="F100" s="47" t="s">
        <v>75</v>
      </c>
      <c r="G100" s="47">
        <v>27043</v>
      </c>
      <c r="H100" s="47" t="s">
        <v>72</v>
      </c>
      <c r="I100" s="61">
        <v>22</v>
      </c>
      <c r="J100" s="61">
        <v>22</v>
      </c>
      <c r="K100" s="62">
        <v>0.38</v>
      </c>
      <c r="L100" s="47" t="s">
        <v>69</v>
      </c>
      <c r="M100" s="68">
        <v>6902</v>
      </c>
      <c r="N100" s="68">
        <v>4806</v>
      </c>
      <c r="O100" s="68">
        <v>7530</v>
      </c>
      <c r="P100" s="63">
        <f t="shared" si="1"/>
        <v>19238</v>
      </c>
    </row>
    <row r="101" spans="1:16">
      <c r="A101" s="25">
        <v>100</v>
      </c>
      <c r="B101" s="25" t="s">
        <v>1357</v>
      </c>
      <c r="C101" s="25" t="s">
        <v>1358</v>
      </c>
      <c r="D101" s="47" t="s">
        <v>978</v>
      </c>
      <c r="E101" s="47" t="s">
        <v>1448</v>
      </c>
      <c r="F101" s="47" t="s">
        <v>75</v>
      </c>
      <c r="G101" s="47">
        <v>27043</v>
      </c>
      <c r="H101" s="47" t="s">
        <v>72</v>
      </c>
      <c r="I101" s="61">
        <v>87.5</v>
      </c>
      <c r="J101" s="61">
        <v>97.5</v>
      </c>
      <c r="K101" s="62">
        <v>0.38</v>
      </c>
      <c r="L101" s="47" t="s">
        <v>171</v>
      </c>
      <c r="M101" s="68">
        <v>76001</v>
      </c>
      <c r="N101" s="68">
        <v>56119</v>
      </c>
      <c r="O101" s="68">
        <v>100101</v>
      </c>
      <c r="P101" s="63">
        <f t="shared" si="1"/>
        <v>232221</v>
      </c>
    </row>
    <row r="102" spans="1:16">
      <c r="A102" s="25">
        <v>101</v>
      </c>
      <c r="B102" s="25" t="s">
        <v>1357</v>
      </c>
      <c r="C102" s="25" t="s">
        <v>1358</v>
      </c>
      <c r="D102" s="47" t="s">
        <v>979</v>
      </c>
      <c r="E102" s="47" t="s">
        <v>1449</v>
      </c>
      <c r="F102" s="47" t="s">
        <v>75</v>
      </c>
      <c r="G102" s="47">
        <v>27043</v>
      </c>
      <c r="H102" s="47" t="s">
        <v>72</v>
      </c>
      <c r="I102" s="61">
        <v>1.5</v>
      </c>
      <c r="J102" s="61">
        <v>1.7</v>
      </c>
      <c r="K102" s="62">
        <v>0.22</v>
      </c>
      <c r="L102" s="47" t="s">
        <v>171</v>
      </c>
      <c r="M102" s="68">
        <v>106</v>
      </c>
      <c r="N102" s="68">
        <v>79</v>
      </c>
      <c r="O102" s="68">
        <v>150</v>
      </c>
      <c r="P102" s="63">
        <f t="shared" si="1"/>
        <v>335</v>
      </c>
    </row>
    <row r="103" spans="1:16">
      <c r="A103" s="25">
        <v>102</v>
      </c>
      <c r="B103" s="25" t="s">
        <v>1357</v>
      </c>
      <c r="C103" s="25" t="s">
        <v>1358</v>
      </c>
      <c r="D103" s="47" t="s">
        <v>981</v>
      </c>
      <c r="E103" s="47" t="s">
        <v>1450</v>
      </c>
      <c r="F103" s="47" t="s">
        <v>75</v>
      </c>
      <c r="G103" s="47">
        <v>27043</v>
      </c>
      <c r="H103" s="47" t="s">
        <v>72</v>
      </c>
      <c r="I103" s="61">
        <v>60</v>
      </c>
      <c r="J103" s="61">
        <v>76</v>
      </c>
      <c r="K103" s="62">
        <v>0.38</v>
      </c>
      <c r="L103" s="47" t="s">
        <v>171</v>
      </c>
      <c r="M103" s="68">
        <v>89442</v>
      </c>
      <c r="N103" s="68">
        <v>70714</v>
      </c>
      <c r="O103" s="68">
        <v>98568</v>
      </c>
      <c r="P103" s="63">
        <f t="shared" si="1"/>
        <v>258724</v>
      </c>
    </row>
    <row r="104" spans="1:16">
      <c r="A104" s="25">
        <v>103</v>
      </c>
      <c r="B104" s="25" t="s">
        <v>1357</v>
      </c>
      <c r="C104" s="25" t="s">
        <v>1358</v>
      </c>
      <c r="D104" s="47" t="s">
        <v>1024</v>
      </c>
      <c r="E104" s="47" t="s">
        <v>1451</v>
      </c>
      <c r="F104" s="47" t="s">
        <v>75</v>
      </c>
      <c r="G104" s="47">
        <v>27043</v>
      </c>
      <c r="H104" s="47" t="s">
        <v>79</v>
      </c>
      <c r="I104" s="61">
        <v>194</v>
      </c>
      <c r="J104" s="61">
        <v>200</v>
      </c>
      <c r="K104" s="62">
        <v>15</v>
      </c>
      <c r="L104" s="47" t="s">
        <v>171</v>
      </c>
      <c r="M104" s="68">
        <v>224740</v>
      </c>
      <c r="N104" s="68">
        <v>181649</v>
      </c>
      <c r="O104" s="68">
        <v>268340</v>
      </c>
      <c r="P104" s="63">
        <f t="shared" si="1"/>
        <v>674729</v>
      </c>
    </row>
    <row r="105" spans="1:16">
      <c r="A105" s="25">
        <v>104</v>
      </c>
      <c r="B105" s="25" t="s">
        <v>1357</v>
      </c>
      <c r="C105" s="25" t="s">
        <v>1358</v>
      </c>
      <c r="D105" s="47" t="s">
        <v>1032</v>
      </c>
      <c r="E105" s="47" t="s">
        <v>1452</v>
      </c>
      <c r="F105" s="47" t="s">
        <v>75</v>
      </c>
      <c r="G105" s="47">
        <v>27043</v>
      </c>
      <c r="H105" s="47" t="s">
        <v>72</v>
      </c>
      <c r="I105" s="61">
        <v>1.5</v>
      </c>
      <c r="J105" s="61">
        <v>1.7</v>
      </c>
      <c r="K105" s="62">
        <v>0.22</v>
      </c>
      <c r="L105" s="47" t="s">
        <v>171</v>
      </c>
      <c r="M105" s="68">
        <v>53</v>
      </c>
      <c r="N105" s="68">
        <v>40</v>
      </c>
      <c r="O105" s="68">
        <v>77</v>
      </c>
      <c r="P105" s="63">
        <f t="shared" si="1"/>
        <v>170</v>
      </c>
    </row>
    <row r="106" spans="1:16">
      <c r="A106" s="25">
        <v>105</v>
      </c>
      <c r="B106" s="25" t="s">
        <v>1357</v>
      </c>
      <c r="C106" s="25" t="s">
        <v>1358</v>
      </c>
      <c r="D106" s="47" t="s">
        <v>94</v>
      </c>
      <c r="E106" s="47" t="s">
        <v>1453</v>
      </c>
      <c r="F106" s="47" t="s">
        <v>91</v>
      </c>
      <c r="G106" s="47">
        <v>27040</v>
      </c>
      <c r="H106" s="47" t="s">
        <v>72</v>
      </c>
      <c r="I106" s="61">
        <v>6</v>
      </c>
      <c r="J106" s="61">
        <v>6.6</v>
      </c>
      <c r="K106" s="62">
        <v>0.38</v>
      </c>
      <c r="L106" s="47" t="s">
        <v>69</v>
      </c>
      <c r="M106" s="68">
        <v>145</v>
      </c>
      <c r="N106" s="68">
        <v>105</v>
      </c>
      <c r="O106" s="68">
        <v>203</v>
      </c>
      <c r="P106" s="63">
        <f t="shared" si="1"/>
        <v>453</v>
      </c>
    </row>
    <row r="107" spans="1:16">
      <c r="A107" s="25">
        <v>106</v>
      </c>
      <c r="B107" s="25" t="s">
        <v>1357</v>
      </c>
      <c r="C107" s="25" t="s">
        <v>1358</v>
      </c>
      <c r="D107" s="47" t="s">
        <v>90</v>
      </c>
      <c r="E107" s="47" t="s">
        <v>1369</v>
      </c>
      <c r="F107" s="47" t="s">
        <v>91</v>
      </c>
      <c r="G107" s="47">
        <v>27040</v>
      </c>
      <c r="H107" s="47" t="s">
        <v>72</v>
      </c>
      <c r="I107" s="61">
        <v>10</v>
      </c>
      <c r="J107" s="61">
        <v>11</v>
      </c>
      <c r="K107" s="62">
        <v>0.38</v>
      </c>
      <c r="L107" s="47" t="s">
        <v>69</v>
      </c>
      <c r="M107" s="68">
        <v>1903</v>
      </c>
      <c r="N107" s="68">
        <v>1331</v>
      </c>
      <c r="O107" s="68">
        <v>2489</v>
      </c>
      <c r="P107" s="63">
        <f t="shared" si="1"/>
        <v>5723</v>
      </c>
    </row>
    <row r="108" spans="1:16">
      <c r="A108" s="25">
        <v>107</v>
      </c>
      <c r="B108" s="25" t="s">
        <v>1357</v>
      </c>
      <c r="C108" s="25" t="s">
        <v>1358</v>
      </c>
      <c r="D108" s="47" t="s">
        <v>92</v>
      </c>
      <c r="E108" s="47" t="s">
        <v>1454</v>
      </c>
      <c r="F108" s="47" t="s">
        <v>91</v>
      </c>
      <c r="G108" s="47">
        <v>27040</v>
      </c>
      <c r="H108" s="47" t="s">
        <v>72</v>
      </c>
      <c r="I108" s="61">
        <v>15</v>
      </c>
      <c r="J108" s="61">
        <v>16.5</v>
      </c>
      <c r="K108" s="62">
        <v>0.38</v>
      </c>
      <c r="L108" s="47" t="s">
        <v>69</v>
      </c>
      <c r="M108" s="68">
        <v>6118</v>
      </c>
      <c r="N108" s="68">
        <v>4824</v>
      </c>
      <c r="O108" s="68">
        <v>8431</v>
      </c>
      <c r="P108" s="63">
        <f t="shared" si="1"/>
        <v>19373</v>
      </c>
    </row>
    <row r="109" spans="1:16">
      <c r="A109" s="25">
        <v>108</v>
      </c>
      <c r="B109" s="25" t="s">
        <v>1357</v>
      </c>
      <c r="C109" s="25" t="s">
        <v>1358</v>
      </c>
      <c r="D109" s="47" t="s">
        <v>93</v>
      </c>
      <c r="E109" s="47" t="s">
        <v>1455</v>
      </c>
      <c r="F109" s="47" t="s">
        <v>91</v>
      </c>
      <c r="G109" s="47">
        <v>27040</v>
      </c>
      <c r="H109" s="47" t="s">
        <v>72</v>
      </c>
      <c r="I109" s="61">
        <v>10</v>
      </c>
      <c r="J109" s="61">
        <v>11</v>
      </c>
      <c r="K109" s="62">
        <v>0.38</v>
      </c>
      <c r="L109" s="47" t="s">
        <v>69</v>
      </c>
      <c r="M109" s="68">
        <v>692</v>
      </c>
      <c r="N109" s="68">
        <v>598</v>
      </c>
      <c r="O109" s="68">
        <v>742</v>
      </c>
      <c r="P109" s="63">
        <f t="shared" si="1"/>
        <v>2032</v>
      </c>
    </row>
    <row r="110" spans="1:16">
      <c r="A110" s="25">
        <v>109</v>
      </c>
      <c r="B110" s="25" t="s">
        <v>1357</v>
      </c>
      <c r="C110" s="25" t="s">
        <v>1358</v>
      </c>
      <c r="D110" s="47" t="s">
        <v>95</v>
      </c>
      <c r="E110" s="47" t="s">
        <v>1456</v>
      </c>
      <c r="F110" s="47" t="s">
        <v>91</v>
      </c>
      <c r="G110" s="47">
        <v>27040</v>
      </c>
      <c r="H110" s="47" t="s">
        <v>72</v>
      </c>
      <c r="I110" s="61">
        <v>6</v>
      </c>
      <c r="J110" s="61">
        <v>6.6</v>
      </c>
      <c r="K110" s="62">
        <v>0.38</v>
      </c>
      <c r="L110" s="47" t="s">
        <v>69</v>
      </c>
      <c r="M110" s="68">
        <v>100</v>
      </c>
      <c r="N110" s="68">
        <v>76</v>
      </c>
      <c r="O110" s="68">
        <v>124</v>
      </c>
      <c r="P110" s="63">
        <f t="shared" si="1"/>
        <v>300</v>
      </c>
    </row>
    <row r="111" spans="1:16">
      <c r="A111" s="25">
        <v>110</v>
      </c>
      <c r="B111" s="25" t="s">
        <v>1357</v>
      </c>
      <c r="C111" s="25" t="s">
        <v>1358</v>
      </c>
      <c r="D111" s="47" t="s">
        <v>1044</v>
      </c>
      <c r="E111" s="47" t="s">
        <v>1457</v>
      </c>
      <c r="F111" s="47" t="s">
        <v>91</v>
      </c>
      <c r="G111" s="47">
        <v>27040</v>
      </c>
      <c r="H111" s="47" t="s">
        <v>72</v>
      </c>
      <c r="I111" s="61">
        <v>1.5</v>
      </c>
      <c r="J111" s="61">
        <v>1.7</v>
      </c>
      <c r="K111" s="62">
        <v>0.22</v>
      </c>
      <c r="L111" s="47" t="s">
        <v>171</v>
      </c>
      <c r="M111" s="68">
        <v>365</v>
      </c>
      <c r="N111" s="68">
        <v>277</v>
      </c>
      <c r="O111" s="68">
        <v>520</v>
      </c>
      <c r="P111" s="63">
        <f t="shared" si="1"/>
        <v>1162</v>
      </c>
    </row>
    <row r="112" spans="1:16">
      <c r="A112" s="25">
        <v>111</v>
      </c>
      <c r="B112" s="25" t="s">
        <v>1357</v>
      </c>
      <c r="C112" s="25" t="s">
        <v>1358</v>
      </c>
      <c r="D112" s="47" t="s">
        <v>269</v>
      </c>
      <c r="E112" s="47" t="s">
        <v>1458</v>
      </c>
      <c r="F112" s="47" t="s">
        <v>270</v>
      </c>
      <c r="G112" s="47">
        <v>27031</v>
      </c>
      <c r="H112" s="47" t="s">
        <v>72</v>
      </c>
      <c r="I112" s="61">
        <v>37.5</v>
      </c>
      <c r="J112" s="61">
        <v>60</v>
      </c>
      <c r="K112" s="62">
        <v>0.38</v>
      </c>
      <c r="L112" s="47" t="s">
        <v>171</v>
      </c>
      <c r="M112" s="68">
        <v>26603</v>
      </c>
      <c r="N112" s="68">
        <v>20952</v>
      </c>
      <c r="O112" s="68">
        <v>25933</v>
      </c>
      <c r="P112" s="63">
        <f t="shared" si="1"/>
        <v>73488</v>
      </c>
    </row>
    <row r="113" spans="1:16">
      <c r="A113" s="25">
        <v>112</v>
      </c>
      <c r="B113" s="25" t="s">
        <v>1357</v>
      </c>
      <c r="C113" s="25" t="s">
        <v>1358</v>
      </c>
      <c r="D113" s="47" t="s">
        <v>306</v>
      </c>
      <c r="E113" s="47" t="s">
        <v>1459</v>
      </c>
      <c r="F113" s="47" t="s">
        <v>270</v>
      </c>
      <c r="G113" s="47">
        <v>27031</v>
      </c>
      <c r="H113" s="47" t="s">
        <v>72</v>
      </c>
      <c r="I113" s="61">
        <v>3</v>
      </c>
      <c r="J113" s="61">
        <v>3.3</v>
      </c>
      <c r="K113" s="62">
        <v>0.38</v>
      </c>
      <c r="L113" s="47" t="s">
        <v>69</v>
      </c>
      <c r="M113" s="68">
        <v>116</v>
      </c>
      <c r="N113" s="68">
        <v>91</v>
      </c>
      <c r="O113" s="68">
        <v>125</v>
      </c>
      <c r="P113" s="63">
        <f t="shared" si="1"/>
        <v>332</v>
      </c>
    </row>
    <row r="114" spans="1:16">
      <c r="A114" s="25">
        <v>113</v>
      </c>
      <c r="B114" s="25" t="s">
        <v>1357</v>
      </c>
      <c r="C114" s="25" t="s">
        <v>1358</v>
      </c>
      <c r="D114" s="47" t="s">
        <v>307</v>
      </c>
      <c r="E114" s="47" t="s">
        <v>1460</v>
      </c>
      <c r="F114" s="47" t="s">
        <v>270</v>
      </c>
      <c r="G114" s="47">
        <v>27031</v>
      </c>
      <c r="H114" s="47" t="s">
        <v>72</v>
      </c>
      <c r="I114" s="61">
        <v>3</v>
      </c>
      <c r="J114" s="61">
        <v>3.3</v>
      </c>
      <c r="K114" s="62">
        <v>0.38</v>
      </c>
      <c r="L114" s="47" t="s">
        <v>69</v>
      </c>
      <c r="M114" s="68">
        <v>693</v>
      </c>
      <c r="N114" s="68">
        <v>483</v>
      </c>
      <c r="O114" s="68">
        <v>778</v>
      </c>
      <c r="P114" s="63">
        <f t="shared" si="1"/>
        <v>1954</v>
      </c>
    </row>
    <row r="115" spans="1:16" ht="14.4">
      <c r="A115" s="25">
        <v>114</v>
      </c>
      <c r="B115" s="25" t="s">
        <v>1357</v>
      </c>
      <c r="C115" s="25" t="s">
        <v>1358</v>
      </c>
      <c r="D115" s="47" t="s">
        <v>311</v>
      </c>
      <c r="E115" s="47" t="s">
        <v>1458</v>
      </c>
      <c r="F115" s="64" t="s">
        <v>270</v>
      </c>
      <c r="G115" s="47">
        <v>27031</v>
      </c>
      <c r="H115" s="47" t="s">
        <v>72</v>
      </c>
      <c r="I115" s="61">
        <v>6</v>
      </c>
      <c r="J115" s="61">
        <v>6.6</v>
      </c>
      <c r="K115" s="62">
        <v>0.38</v>
      </c>
      <c r="L115" s="47" t="s">
        <v>69</v>
      </c>
      <c r="M115" s="68">
        <v>86</v>
      </c>
      <c r="N115" s="68">
        <v>58</v>
      </c>
      <c r="O115" s="68">
        <v>89</v>
      </c>
      <c r="P115" s="63">
        <f t="shared" si="1"/>
        <v>233</v>
      </c>
    </row>
    <row r="116" spans="1:16">
      <c r="A116" s="25">
        <v>115</v>
      </c>
      <c r="B116" s="25" t="s">
        <v>1357</v>
      </c>
      <c r="C116" s="25" t="s">
        <v>1358</v>
      </c>
      <c r="D116" s="47" t="s">
        <v>328</v>
      </c>
      <c r="E116" s="47" t="s">
        <v>1461</v>
      </c>
      <c r="F116" s="47" t="s">
        <v>270</v>
      </c>
      <c r="G116" s="47">
        <v>27031</v>
      </c>
      <c r="H116" s="47" t="s">
        <v>72</v>
      </c>
      <c r="I116" s="61">
        <v>3</v>
      </c>
      <c r="J116" s="61">
        <v>3.3</v>
      </c>
      <c r="K116" s="62">
        <v>0.38</v>
      </c>
      <c r="L116" s="47" t="s">
        <v>69</v>
      </c>
      <c r="M116" s="68">
        <v>127</v>
      </c>
      <c r="N116" s="68">
        <v>97</v>
      </c>
      <c r="O116" s="68">
        <v>120</v>
      </c>
      <c r="P116" s="63">
        <f t="shared" si="1"/>
        <v>344</v>
      </c>
    </row>
    <row r="117" spans="1:16">
      <c r="A117" s="25">
        <v>116</v>
      </c>
      <c r="B117" s="25" t="s">
        <v>1357</v>
      </c>
      <c r="C117" s="25" t="s">
        <v>1358</v>
      </c>
      <c r="D117" s="47" t="s">
        <v>329</v>
      </c>
      <c r="E117" s="47" t="s">
        <v>1462</v>
      </c>
      <c r="F117" s="47" t="s">
        <v>270</v>
      </c>
      <c r="G117" s="47">
        <v>27031</v>
      </c>
      <c r="H117" s="47" t="s">
        <v>72</v>
      </c>
      <c r="I117" s="61">
        <v>3</v>
      </c>
      <c r="J117" s="61">
        <v>3.3</v>
      </c>
      <c r="K117" s="62">
        <v>0.38</v>
      </c>
      <c r="L117" s="47" t="s">
        <v>69</v>
      </c>
      <c r="M117" s="68">
        <v>184</v>
      </c>
      <c r="N117" s="68">
        <v>127</v>
      </c>
      <c r="O117" s="68">
        <v>170</v>
      </c>
      <c r="P117" s="63">
        <f t="shared" si="1"/>
        <v>481</v>
      </c>
    </row>
    <row r="118" spans="1:16">
      <c r="A118" s="25">
        <v>117</v>
      </c>
      <c r="B118" s="25" t="s">
        <v>1357</v>
      </c>
      <c r="C118" s="25" t="s">
        <v>1358</v>
      </c>
      <c r="D118" s="47" t="s">
        <v>330</v>
      </c>
      <c r="E118" s="47" t="s">
        <v>1463</v>
      </c>
      <c r="F118" s="47" t="s">
        <v>270</v>
      </c>
      <c r="G118" s="47">
        <v>27031</v>
      </c>
      <c r="H118" s="47" t="s">
        <v>72</v>
      </c>
      <c r="I118" s="61">
        <v>6</v>
      </c>
      <c r="J118" s="61">
        <v>6.6</v>
      </c>
      <c r="K118" s="62">
        <v>0.38</v>
      </c>
      <c r="L118" s="47" t="s">
        <v>69</v>
      </c>
      <c r="M118" s="68">
        <v>1462</v>
      </c>
      <c r="N118" s="68">
        <v>1062</v>
      </c>
      <c r="O118" s="68">
        <v>1866</v>
      </c>
      <c r="P118" s="63">
        <f t="shared" si="1"/>
        <v>4390</v>
      </c>
    </row>
    <row r="119" spans="1:16">
      <c r="A119" s="25">
        <v>118</v>
      </c>
      <c r="B119" s="25" t="s">
        <v>1357</v>
      </c>
      <c r="C119" s="25" t="s">
        <v>1358</v>
      </c>
      <c r="D119" s="47" t="s">
        <v>336</v>
      </c>
      <c r="E119" s="47" t="s">
        <v>1464</v>
      </c>
      <c r="F119" s="47" t="s">
        <v>270</v>
      </c>
      <c r="G119" s="47">
        <v>27031</v>
      </c>
      <c r="H119" s="47" t="s">
        <v>72</v>
      </c>
      <c r="I119" s="61">
        <v>65</v>
      </c>
      <c r="J119" s="61">
        <v>65</v>
      </c>
      <c r="K119" s="62">
        <v>0.38</v>
      </c>
      <c r="L119" s="47" t="s">
        <v>77</v>
      </c>
      <c r="M119" s="68">
        <v>27779</v>
      </c>
      <c r="N119" s="68">
        <v>21338</v>
      </c>
      <c r="O119" s="68">
        <v>39166</v>
      </c>
      <c r="P119" s="63">
        <f t="shared" si="1"/>
        <v>88283</v>
      </c>
    </row>
    <row r="120" spans="1:16">
      <c r="A120" s="25">
        <v>119</v>
      </c>
      <c r="B120" s="25" t="s">
        <v>1357</v>
      </c>
      <c r="C120" s="25" t="s">
        <v>1358</v>
      </c>
      <c r="D120" s="47" t="s">
        <v>1009</v>
      </c>
      <c r="E120" s="47" t="s">
        <v>1465</v>
      </c>
      <c r="F120" s="47" t="s">
        <v>1010</v>
      </c>
      <c r="G120" s="47">
        <v>27040</v>
      </c>
      <c r="H120" s="47" t="s">
        <v>72</v>
      </c>
      <c r="I120" s="61">
        <v>25</v>
      </c>
      <c r="J120" s="61">
        <v>25</v>
      </c>
      <c r="K120" s="62">
        <v>0.38</v>
      </c>
      <c r="L120" s="47" t="s">
        <v>171</v>
      </c>
      <c r="M120" s="68">
        <v>21647</v>
      </c>
      <c r="N120" s="68">
        <v>17485</v>
      </c>
      <c r="O120" s="68">
        <v>28291</v>
      </c>
      <c r="P120" s="63">
        <f t="shared" si="1"/>
        <v>67423</v>
      </c>
    </row>
    <row r="121" spans="1:16">
      <c r="A121" s="25">
        <v>120</v>
      </c>
      <c r="B121" s="25" t="s">
        <v>1357</v>
      </c>
      <c r="C121" s="25" t="s">
        <v>1358</v>
      </c>
      <c r="D121" s="47" t="s">
        <v>175</v>
      </c>
      <c r="E121" s="47" t="s">
        <v>1466</v>
      </c>
      <c r="F121" s="47" t="s">
        <v>1012</v>
      </c>
      <c r="G121" s="47">
        <v>27044</v>
      </c>
      <c r="H121" s="47" t="s">
        <v>72</v>
      </c>
      <c r="I121" s="61">
        <v>6</v>
      </c>
      <c r="J121" s="61">
        <v>6.6</v>
      </c>
      <c r="K121" s="62">
        <v>0.38</v>
      </c>
      <c r="L121" s="47" t="s">
        <v>69</v>
      </c>
      <c r="M121" s="68">
        <v>352</v>
      </c>
      <c r="N121" s="68">
        <v>224</v>
      </c>
      <c r="O121" s="68">
        <v>353</v>
      </c>
      <c r="P121" s="63">
        <f t="shared" si="1"/>
        <v>929</v>
      </c>
    </row>
    <row r="122" spans="1:16">
      <c r="A122" s="25">
        <v>121</v>
      </c>
      <c r="B122" s="25" t="s">
        <v>1357</v>
      </c>
      <c r="C122" s="25" t="s">
        <v>1358</v>
      </c>
      <c r="D122" s="47" t="s">
        <v>1011</v>
      </c>
      <c r="E122" s="47" t="s">
        <v>1467</v>
      </c>
      <c r="F122" s="47" t="s">
        <v>1012</v>
      </c>
      <c r="G122" s="47">
        <v>27044</v>
      </c>
      <c r="H122" s="47" t="s">
        <v>72</v>
      </c>
      <c r="I122" s="61">
        <v>6</v>
      </c>
      <c r="J122" s="61">
        <v>6.6</v>
      </c>
      <c r="K122" s="62">
        <v>0.38</v>
      </c>
      <c r="L122" s="47" t="s">
        <v>171</v>
      </c>
      <c r="M122" s="68">
        <v>105</v>
      </c>
      <c r="N122" s="68">
        <v>81</v>
      </c>
      <c r="O122" s="68">
        <v>149</v>
      </c>
      <c r="P122" s="63">
        <f t="shared" si="1"/>
        <v>335</v>
      </c>
    </row>
    <row r="123" spans="1:16">
      <c r="A123" s="25">
        <v>122</v>
      </c>
      <c r="B123" s="25" t="s">
        <v>1357</v>
      </c>
      <c r="C123" s="25" t="s">
        <v>1358</v>
      </c>
      <c r="D123" s="47" t="s">
        <v>1013</v>
      </c>
      <c r="E123" s="47" t="s">
        <v>1468</v>
      </c>
      <c r="F123" s="47" t="s">
        <v>1012</v>
      </c>
      <c r="G123" s="47">
        <v>27044</v>
      </c>
      <c r="H123" s="47" t="s">
        <v>72</v>
      </c>
      <c r="I123" s="61">
        <v>3</v>
      </c>
      <c r="J123" s="61">
        <v>3.3</v>
      </c>
      <c r="K123" s="62">
        <v>0.38</v>
      </c>
      <c r="L123" s="47" t="s">
        <v>171</v>
      </c>
      <c r="M123" s="68">
        <v>1410</v>
      </c>
      <c r="N123" s="68">
        <v>1248</v>
      </c>
      <c r="O123" s="68">
        <v>1803</v>
      </c>
      <c r="P123" s="63">
        <f t="shared" si="1"/>
        <v>4461</v>
      </c>
    </row>
    <row r="124" spans="1:16">
      <c r="A124" s="25">
        <v>123</v>
      </c>
      <c r="B124" s="25" t="s">
        <v>1357</v>
      </c>
      <c r="C124" s="25" t="s">
        <v>1358</v>
      </c>
      <c r="D124" s="47" t="s">
        <v>722</v>
      </c>
      <c r="E124" s="47" t="s">
        <v>1469</v>
      </c>
      <c r="F124" s="47" t="s">
        <v>1237</v>
      </c>
      <c r="G124" s="47">
        <v>27020</v>
      </c>
      <c r="H124" s="47" t="s">
        <v>72</v>
      </c>
      <c r="I124" s="61">
        <v>10</v>
      </c>
      <c r="J124" s="61">
        <v>11</v>
      </c>
      <c r="K124" s="62">
        <v>0.38</v>
      </c>
      <c r="L124" s="47" t="s">
        <v>77</v>
      </c>
      <c r="M124" s="68">
        <v>1123</v>
      </c>
      <c r="N124" s="68">
        <v>858</v>
      </c>
      <c r="O124" s="68">
        <v>1627</v>
      </c>
      <c r="P124" s="63">
        <f t="shared" si="1"/>
        <v>3608</v>
      </c>
    </row>
    <row r="125" spans="1:16">
      <c r="A125" s="25">
        <v>124</v>
      </c>
      <c r="B125" s="25" t="s">
        <v>1357</v>
      </c>
      <c r="C125" s="25" t="s">
        <v>1358</v>
      </c>
      <c r="D125" s="47" t="s">
        <v>636</v>
      </c>
      <c r="E125" s="47" t="s">
        <v>868</v>
      </c>
      <c r="F125" s="47" t="s">
        <v>1237</v>
      </c>
      <c r="G125" s="47">
        <v>27020</v>
      </c>
      <c r="H125" s="47" t="s">
        <v>72</v>
      </c>
      <c r="I125" s="61">
        <v>35</v>
      </c>
      <c r="J125" s="61">
        <v>53</v>
      </c>
      <c r="K125" s="62">
        <v>0.38</v>
      </c>
      <c r="L125" s="47" t="s">
        <v>171</v>
      </c>
      <c r="M125" s="68">
        <v>37638</v>
      </c>
      <c r="N125" s="68">
        <v>31530</v>
      </c>
      <c r="O125" s="68">
        <v>35866</v>
      </c>
      <c r="P125" s="63">
        <f t="shared" si="1"/>
        <v>105034</v>
      </c>
    </row>
    <row r="126" spans="1:16">
      <c r="A126" s="25">
        <v>125</v>
      </c>
      <c r="B126" s="25" t="s">
        <v>1357</v>
      </c>
      <c r="C126" s="25" t="s">
        <v>1358</v>
      </c>
      <c r="D126" s="47" t="s">
        <v>692</v>
      </c>
      <c r="E126" s="47" t="s">
        <v>1369</v>
      </c>
      <c r="F126" s="47" t="s">
        <v>1237</v>
      </c>
      <c r="G126" s="47">
        <v>27020</v>
      </c>
      <c r="H126" s="47" t="s">
        <v>72</v>
      </c>
      <c r="I126" s="61">
        <v>30</v>
      </c>
      <c r="J126" s="61">
        <v>30</v>
      </c>
      <c r="K126" s="62">
        <v>0.38</v>
      </c>
      <c r="L126" s="47" t="s">
        <v>77</v>
      </c>
      <c r="M126" s="68">
        <v>51790</v>
      </c>
      <c r="N126" s="68">
        <v>28211</v>
      </c>
      <c r="O126" s="68">
        <v>42269</v>
      </c>
      <c r="P126" s="63">
        <f t="shared" si="1"/>
        <v>122270</v>
      </c>
    </row>
    <row r="127" spans="1:16">
      <c r="A127" s="25">
        <v>126</v>
      </c>
      <c r="B127" s="25" t="s">
        <v>1357</v>
      </c>
      <c r="C127" s="25" t="s">
        <v>1358</v>
      </c>
      <c r="D127" s="47" t="s">
        <v>723</v>
      </c>
      <c r="E127" s="47" t="s">
        <v>1470</v>
      </c>
      <c r="F127" s="47" t="s">
        <v>1237</v>
      </c>
      <c r="G127" s="47">
        <v>27020</v>
      </c>
      <c r="H127" s="47" t="s">
        <v>72</v>
      </c>
      <c r="I127" s="61">
        <v>6</v>
      </c>
      <c r="J127" s="61">
        <v>6.6</v>
      </c>
      <c r="K127" s="62">
        <v>0.38</v>
      </c>
      <c r="L127" s="47" t="s">
        <v>69</v>
      </c>
      <c r="M127" s="68">
        <v>653</v>
      </c>
      <c r="N127" s="68">
        <v>645</v>
      </c>
      <c r="O127" s="68">
        <v>680</v>
      </c>
      <c r="P127" s="63">
        <f t="shared" si="1"/>
        <v>1978</v>
      </c>
    </row>
    <row r="128" spans="1:16">
      <c r="A128" s="25">
        <v>127</v>
      </c>
      <c r="B128" s="25" t="s">
        <v>1357</v>
      </c>
      <c r="C128" s="25" t="s">
        <v>1358</v>
      </c>
      <c r="D128" s="47" t="s">
        <v>110</v>
      </c>
      <c r="E128" s="47" t="s">
        <v>1369</v>
      </c>
      <c r="F128" s="47" t="s">
        <v>108</v>
      </c>
      <c r="G128" s="47">
        <v>27041</v>
      </c>
      <c r="H128" s="47" t="s">
        <v>72</v>
      </c>
      <c r="I128" s="61">
        <v>10</v>
      </c>
      <c r="J128" s="61">
        <v>11</v>
      </c>
      <c r="K128" s="62">
        <v>0.38</v>
      </c>
      <c r="L128" s="47" t="s">
        <v>77</v>
      </c>
      <c r="M128" s="68">
        <v>14034</v>
      </c>
      <c r="N128" s="68">
        <v>10744</v>
      </c>
      <c r="O128" s="68">
        <v>19048</v>
      </c>
      <c r="P128" s="63">
        <f t="shared" si="1"/>
        <v>43826</v>
      </c>
    </row>
    <row r="129" spans="1:16">
      <c r="A129" s="25">
        <v>128</v>
      </c>
      <c r="B129" s="25" t="s">
        <v>1357</v>
      </c>
      <c r="C129" s="25" t="s">
        <v>1358</v>
      </c>
      <c r="D129" s="47" t="s">
        <v>107</v>
      </c>
      <c r="E129" s="47" t="s">
        <v>1471</v>
      </c>
      <c r="F129" s="47" t="s">
        <v>108</v>
      </c>
      <c r="G129" s="47">
        <v>27041</v>
      </c>
      <c r="H129" s="47" t="s">
        <v>72</v>
      </c>
      <c r="I129" s="61">
        <v>3</v>
      </c>
      <c r="J129" s="61">
        <v>3.3</v>
      </c>
      <c r="K129" s="62">
        <v>0.38</v>
      </c>
      <c r="L129" s="47" t="s">
        <v>77</v>
      </c>
      <c r="M129" s="68">
        <v>105</v>
      </c>
      <c r="N129" s="68">
        <v>75</v>
      </c>
      <c r="O129" s="68">
        <v>119</v>
      </c>
      <c r="P129" s="63">
        <f t="shared" si="1"/>
        <v>299</v>
      </c>
    </row>
    <row r="130" spans="1:16">
      <c r="A130" s="25">
        <v>129</v>
      </c>
      <c r="B130" s="25" t="s">
        <v>1357</v>
      </c>
      <c r="C130" s="25" t="s">
        <v>1358</v>
      </c>
      <c r="D130" s="47" t="s">
        <v>109</v>
      </c>
      <c r="E130" s="47" t="s">
        <v>1472</v>
      </c>
      <c r="F130" s="47" t="s">
        <v>108</v>
      </c>
      <c r="G130" s="47">
        <v>27041</v>
      </c>
      <c r="H130" s="47" t="s">
        <v>72</v>
      </c>
      <c r="I130" s="61">
        <v>3</v>
      </c>
      <c r="J130" s="61">
        <v>3.3</v>
      </c>
      <c r="K130" s="62">
        <v>0.38</v>
      </c>
      <c r="L130" s="47" t="s">
        <v>77</v>
      </c>
      <c r="M130" s="68">
        <v>142</v>
      </c>
      <c r="N130" s="68">
        <v>114</v>
      </c>
      <c r="O130" s="68">
        <v>198</v>
      </c>
      <c r="P130" s="63">
        <f t="shared" si="1"/>
        <v>454</v>
      </c>
    </row>
    <row r="131" spans="1:16">
      <c r="A131" s="25">
        <v>130</v>
      </c>
      <c r="B131" s="25" t="s">
        <v>1357</v>
      </c>
      <c r="C131" s="25" t="s">
        <v>1358</v>
      </c>
      <c r="D131" s="47" t="s">
        <v>384</v>
      </c>
      <c r="E131" s="47" t="s">
        <v>1473</v>
      </c>
      <c r="F131" s="47" t="s">
        <v>385</v>
      </c>
      <c r="G131" s="47">
        <v>27040</v>
      </c>
      <c r="H131" s="47" t="s">
        <v>72</v>
      </c>
      <c r="I131" s="61">
        <v>6</v>
      </c>
      <c r="J131" s="61">
        <v>6.6</v>
      </c>
      <c r="K131" s="62">
        <v>0.38</v>
      </c>
      <c r="L131" s="47" t="s">
        <v>69</v>
      </c>
      <c r="M131" s="68">
        <v>139</v>
      </c>
      <c r="N131" s="68">
        <v>139</v>
      </c>
      <c r="O131" s="68">
        <v>164</v>
      </c>
      <c r="P131" s="63">
        <f t="shared" ref="P131:P194" si="2">SUM(M131:O131)</f>
        <v>442</v>
      </c>
    </row>
    <row r="132" spans="1:16">
      <c r="A132" s="25">
        <v>131</v>
      </c>
      <c r="B132" s="25" t="s">
        <v>1357</v>
      </c>
      <c r="C132" s="25" t="s">
        <v>1358</v>
      </c>
      <c r="D132" s="47" t="s">
        <v>386</v>
      </c>
      <c r="E132" s="47" t="s">
        <v>1474</v>
      </c>
      <c r="F132" s="47" t="s">
        <v>385</v>
      </c>
      <c r="G132" s="47">
        <v>27040</v>
      </c>
      <c r="H132" s="47" t="s">
        <v>72</v>
      </c>
      <c r="I132" s="61">
        <v>6</v>
      </c>
      <c r="J132" s="61">
        <v>6.6</v>
      </c>
      <c r="K132" s="62">
        <v>0.38</v>
      </c>
      <c r="L132" s="47" t="s">
        <v>77</v>
      </c>
      <c r="M132" s="68">
        <v>289</v>
      </c>
      <c r="N132" s="68">
        <v>221</v>
      </c>
      <c r="O132" s="68">
        <v>444</v>
      </c>
      <c r="P132" s="63">
        <f t="shared" si="2"/>
        <v>954</v>
      </c>
    </row>
    <row r="133" spans="1:16">
      <c r="A133" s="25">
        <v>132</v>
      </c>
      <c r="B133" s="25" t="s">
        <v>1357</v>
      </c>
      <c r="C133" s="25" t="s">
        <v>1358</v>
      </c>
      <c r="D133" s="47" t="s">
        <v>387</v>
      </c>
      <c r="E133" s="47" t="s">
        <v>1475</v>
      </c>
      <c r="F133" s="47" t="s">
        <v>385</v>
      </c>
      <c r="G133" s="47">
        <v>27040</v>
      </c>
      <c r="H133" s="47" t="s">
        <v>72</v>
      </c>
      <c r="I133" s="61">
        <v>6</v>
      </c>
      <c r="J133" s="61">
        <v>6.6</v>
      </c>
      <c r="K133" s="62">
        <v>0.38</v>
      </c>
      <c r="L133" s="47" t="s">
        <v>69</v>
      </c>
      <c r="M133" s="68">
        <v>116</v>
      </c>
      <c r="N133" s="68">
        <v>105</v>
      </c>
      <c r="O133" s="68">
        <v>128</v>
      </c>
      <c r="P133" s="63">
        <f t="shared" si="2"/>
        <v>349</v>
      </c>
    </row>
    <row r="134" spans="1:16">
      <c r="A134" s="25">
        <v>133</v>
      </c>
      <c r="B134" s="25" t="s">
        <v>1357</v>
      </c>
      <c r="C134" s="25" t="s">
        <v>1358</v>
      </c>
      <c r="D134" s="47" t="s">
        <v>388</v>
      </c>
      <c r="E134" s="47" t="s">
        <v>1476</v>
      </c>
      <c r="F134" s="47" t="s">
        <v>385</v>
      </c>
      <c r="G134" s="47">
        <v>27040</v>
      </c>
      <c r="H134" s="47" t="s">
        <v>72</v>
      </c>
      <c r="I134" s="61">
        <v>6</v>
      </c>
      <c r="J134" s="61">
        <v>6.6</v>
      </c>
      <c r="K134" s="62">
        <v>0.38</v>
      </c>
      <c r="L134" s="47" t="s">
        <v>77</v>
      </c>
      <c r="M134" s="68">
        <v>60</v>
      </c>
      <c r="N134" s="68">
        <v>41</v>
      </c>
      <c r="O134" s="68">
        <v>72</v>
      </c>
      <c r="P134" s="63">
        <f t="shared" si="2"/>
        <v>173</v>
      </c>
    </row>
    <row r="135" spans="1:16">
      <c r="A135" s="25">
        <v>134</v>
      </c>
      <c r="B135" s="25" t="s">
        <v>1357</v>
      </c>
      <c r="C135" s="25" t="s">
        <v>1358</v>
      </c>
      <c r="D135" s="47" t="s">
        <v>389</v>
      </c>
      <c r="E135" s="47" t="s">
        <v>1477</v>
      </c>
      <c r="F135" s="47" t="s">
        <v>385</v>
      </c>
      <c r="G135" s="47">
        <v>27040</v>
      </c>
      <c r="H135" s="47" t="s">
        <v>72</v>
      </c>
      <c r="I135" s="61">
        <v>43</v>
      </c>
      <c r="J135" s="61">
        <v>43.8</v>
      </c>
      <c r="K135" s="62">
        <v>0.38</v>
      </c>
      <c r="L135" s="47" t="s">
        <v>77</v>
      </c>
      <c r="M135" s="68">
        <v>12478</v>
      </c>
      <c r="N135" s="68">
        <v>9672</v>
      </c>
      <c r="O135" s="68">
        <v>17357</v>
      </c>
      <c r="P135" s="63">
        <f t="shared" si="2"/>
        <v>39507</v>
      </c>
    </row>
    <row r="136" spans="1:16">
      <c r="A136" s="25">
        <v>135</v>
      </c>
      <c r="B136" s="25" t="s">
        <v>1357</v>
      </c>
      <c r="C136" s="25" t="s">
        <v>1358</v>
      </c>
      <c r="D136" s="47" t="s">
        <v>390</v>
      </c>
      <c r="E136" s="47" t="s">
        <v>1369</v>
      </c>
      <c r="F136" s="47" t="s">
        <v>385</v>
      </c>
      <c r="G136" s="47">
        <v>27040</v>
      </c>
      <c r="H136" s="47" t="s">
        <v>72</v>
      </c>
      <c r="I136" s="61">
        <v>6</v>
      </c>
      <c r="J136" s="61">
        <v>6.6</v>
      </c>
      <c r="K136" s="62">
        <v>0.38</v>
      </c>
      <c r="L136" s="47" t="s">
        <v>69</v>
      </c>
      <c r="M136" s="68">
        <v>527</v>
      </c>
      <c r="N136" s="68">
        <v>417</v>
      </c>
      <c r="O136" s="68">
        <v>666</v>
      </c>
      <c r="P136" s="63">
        <f t="shared" si="2"/>
        <v>1610</v>
      </c>
    </row>
    <row r="137" spans="1:16">
      <c r="A137" s="25">
        <v>136</v>
      </c>
      <c r="B137" s="25" t="s">
        <v>1357</v>
      </c>
      <c r="C137" s="25" t="s">
        <v>1358</v>
      </c>
      <c r="D137" s="47" t="s">
        <v>984</v>
      </c>
      <c r="E137" s="47" t="s">
        <v>1478</v>
      </c>
      <c r="F137" s="47" t="s">
        <v>385</v>
      </c>
      <c r="G137" s="47">
        <v>27040</v>
      </c>
      <c r="H137" s="47" t="s">
        <v>72</v>
      </c>
      <c r="I137" s="61">
        <v>1.5</v>
      </c>
      <c r="J137" s="61">
        <v>1.7</v>
      </c>
      <c r="K137" s="62">
        <v>0.22</v>
      </c>
      <c r="L137" s="47" t="s">
        <v>171</v>
      </c>
      <c r="M137" s="68">
        <v>103</v>
      </c>
      <c r="N137" s="68">
        <v>78</v>
      </c>
      <c r="O137" s="68">
        <v>147</v>
      </c>
      <c r="P137" s="63">
        <f t="shared" si="2"/>
        <v>328</v>
      </c>
    </row>
    <row r="138" spans="1:16">
      <c r="A138" s="25">
        <v>137</v>
      </c>
      <c r="B138" s="25" t="s">
        <v>1357</v>
      </c>
      <c r="C138" s="25" t="s">
        <v>1358</v>
      </c>
      <c r="D138" s="47" t="s">
        <v>391</v>
      </c>
      <c r="E138" s="47" t="s">
        <v>1479</v>
      </c>
      <c r="F138" s="47" t="s">
        <v>392</v>
      </c>
      <c r="G138" s="47">
        <v>27050</v>
      </c>
      <c r="H138" s="47" t="s">
        <v>72</v>
      </c>
      <c r="I138" s="61">
        <v>33</v>
      </c>
      <c r="J138" s="61">
        <v>33</v>
      </c>
      <c r="K138" s="62">
        <v>0.38</v>
      </c>
      <c r="L138" s="47" t="s">
        <v>77</v>
      </c>
      <c r="M138" s="68">
        <v>29600</v>
      </c>
      <c r="N138" s="68">
        <v>22754</v>
      </c>
      <c r="O138" s="68">
        <v>40827</v>
      </c>
      <c r="P138" s="63">
        <f t="shared" si="2"/>
        <v>93181</v>
      </c>
    </row>
    <row r="139" spans="1:16">
      <c r="A139" s="25">
        <v>138</v>
      </c>
      <c r="B139" s="25" t="s">
        <v>1357</v>
      </c>
      <c r="C139" s="25" t="s">
        <v>1358</v>
      </c>
      <c r="D139" s="47" t="s">
        <v>393</v>
      </c>
      <c r="E139" s="47" t="s">
        <v>1480</v>
      </c>
      <c r="F139" s="47" t="s">
        <v>392</v>
      </c>
      <c r="G139" s="47">
        <v>27050</v>
      </c>
      <c r="H139" s="47" t="s">
        <v>72</v>
      </c>
      <c r="I139" s="61">
        <v>6</v>
      </c>
      <c r="J139" s="61">
        <v>6.6</v>
      </c>
      <c r="K139" s="62">
        <v>0.38</v>
      </c>
      <c r="L139" s="47" t="s">
        <v>69</v>
      </c>
      <c r="M139" s="68">
        <v>460</v>
      </c>
      <c r="N139" s="68">
        <v>932</v>
      </c>
      <c r="O139" s="68">
        <v>2511</v>
      </c>
      <c r="P139" s="63">
        <f t="shared" si="2"/>
        <v>3903</v>
      </c>
    </row>
    <row r="140" spans="1:16">
      <c r="A140" s="25">
        <v>139</v>
      </c>
      <c r="B140" s="25" t="s">
        <v>1357</v>
      </c>
      <c r="C140" s="25" t="s">
        <v>1358</v>
      </c>
      <c r="D140" s="47" t="s">
        <v>394</v>
      </c>
      <c r="E140" s="47" t="s">
        <v>1481</v>
      </c>
      <c r="F140" s="47" t="s">
        <v>392</v>
      </c>
      <c r="G140" s="47">
        <v>27050</v>
      </c>
      <c r="H140" s="47" t="s">
        <v>72</v>
      </c>
      <c r="I140" s="61">
        <v>27</v>
      </c>
      <c r="J140" s="61">
        <v>27.5</v>
      </c>
      <c r="K140" s="62">
        <v>0.38</v>
      </c>
      <c r="L140" s="47" t="s">
        <v>69</v>
      </c>
      <c r="M140" s="68">
        <v>2284</v>
      </c>
      <c r="N140" s="68">
        <v>1790</v>
      </c>
      <c r="O140" s="68">
        <v>2326</v>
      </c>
      <c r="P140" s="63">
        <f t="shared" si="2"/>
        <v>6400</v>
      </c>
    </row>
    <row r="141" spans="1:16">
      <c r="A141" s="25">
        <v>140</v>
      </c>
      <c r="B141" s="25" t="s">
        <v>1357</v>
      </c>
      <c r="C141" s="25" t="s">
        <v>1358</v>
      </c>
      <c r="D141" s="47" t="s">
        <v>395</v>
      </c>
      <c r="E141" s="47" t="s">
        <v>1482</v>
      </c>
      <c r="F141" s="47" t="s">
        <v>392</v>
      </c>
      <c r="G141" s="47">
        <v>27050</v>
      </c>
      <c r="H141" s="47" t="s">
        <v>72</v>
      </c>
      <c r="I141" s="61">
        <v>22</v>
      </c>
      <c r="J141" s="61">
        <v>22</v>
      </c>
      <c r="K141" s="62">
        <v>0.38</v>
      </c>
      <c r="L141" s="47" t="s">
        <v>171</v>
      </c>
      <c r="M141" s="68">
        <v>67</v>
      </c>
      <c r="N141" s="68">
        <v>3</v>
      </c>
      <c r="O141" s="68">
        <v>6</v>
      </c>
      <c r="P141" s="63">
        <f t="shared" si="2"/>
        <v>76</v>
      </c>
    </row>
    <row r="142" spans="1:16">
      <c r="A142" s="25">
        <v>141</v>
      </c>
      <c r="B142" s="25" t="s">
        <v>1357</v>
      </c>
      <c r="C142" s="25" t="s">
        <v>1358</v>
      </c>
      <c r="D142" s="47" t="s">
        <v>396</v>
      </c>
      <c r="E142" s="47" t="s">
        <v>1483</v>
      </c>
      <c r="F142" s="47" t="s">
        <v>392</v>
      </c>
      <c r="G142" s="47">
        <v>27050</v>
      </c>
      <c r="H142" s="47" t="s">
        <v>72</v>
      </c>
      <c r="I142" s="61">
        <v>43.8</v>
      </c>
      <c r="J142" s="61">
        <v>43.8</v>
      </c>
      <c r="K142" s="62">
        <v>0.38</v>
      </c>
      <c r="L142" s="47" t="s">
        <v>171</v>
      </c>
      <c r="M142" s="68">
        <v>21874</v>
      </c>
      <c r="N142" s="68">
        <v>18112</v>
      </c>
      <c r="O142" s="68">
        <v>26523</v>
      </c>
      <c r="P142" s="63">
        <f t="shared" si="2"/>
        <v>66509</v>
      </c>
    </row>
    <row r="143" spans="1:16">
      <c r="A143" s="25">
        <v>142</v>
      </c>
      <c r="B143" s="25" t="s">
        <v>1357</v>
      </c>
      <c r="C143" s="25" t="s">
        <v>1358</v>
      </c>
      <c r="D143" s="47" t="s">
        <v>644</v>
      </c>
      <c r="E143" s="47" t="s">
        <v>1484</v>
      </c>
      <c r="F143" s="47" t="s">
        <v>645</v>
      </c>
      <c r="G143" s="47">
        <v>27022</v>
      </c>
      <c r="H143" s="47" t="s">
        <v>72</v>
      </c>
      <c r="I143" s="61">
        <v>41</v>
      </c>
      <c r="J143" s="61">
        <v>41</v>
      </c>
      <c r="K143" s="62">
        <v>0.38</v>
      </c>
      <c r="L143" s="47" t="s">
        <v>171</v>
      </c>
      <c r="M143" s="68">
        <v>45865</v>
      </c>
      <c r="N143" s="68">
        <v>33831</v>
      </c>
      <c r="O143" s="68">
        <v>60067</v>
      </c>
      <c r="P143" s="63">
        <f t="shared" si="2"/>
        <v>139763</v>
      </c>
    </row>
    <row r="144" spans="1:16">
      <c r="A144" s="25">
        <v>143</v>
      </c>
      <c r="B144" s="25" t="s">
        <v>1357</v>
      </c>
      <c r="C144" s="25" t="s">
        <v>1358</v>
      </c>
      <c r="D144" s="47" t="s">
        <v>646</v>
      </c>
      <c r="E144" s="47" t="s">
        <v>1485</v>
      </c>
      <c r="F144" s="47" t="s">
        <v>645</v>
      </c>
      <c r="G144" s="47">
        <v>27022</v>
      </c>
      <c r="H144" s="47" t="s">
        <v>72</v>
      </c>
      <c r="I144" s="61">
        <v>32</v>
      </c>
      <c r="J144" s="61">
        <v>32</v>
      </c>
      <c r="K144" s="62">
        <v>0.38</v>
      </c>
      <c r="L144" s="47" t="s">
        <v>171</v>
      </c>
      <c r="M144" s="68">
        <v>43559</v>
      </c>
      <c r="N144" s="68">
        <v>33091</v>
      </c>
      <c r="O144" s="68">
        <v>61198</v>
      </c>
      <c r="P144" s="63">
        <f t="shared" si="2"/>
        <v>137848</v>
      </c>
    </row>
    <row r="145" spans="1:16">
      <c r="A145" s="25">
        <v>144</v>
      </c>
      <c r="B145" s="25" t="s">
        <v>1357</v>
      </c>
      <c r="C145" s="25" t="s">
        <v>1358</v>
      </c>
      <c r="D145" s="47" t="s">
        <v>647</v>
      </c>
      <c r="E145" s="47" t="s">
        <v>1486</v>
      </c>
      <c r="F145" s="47" t="s">
        <v>645</v>
      </c>
      <c r="G145" s="47">
        <v>27022</v>
      </c>
      <c r="H145" s="47" t="s">
        <v>72</v>
      </c>
      <c r="I145" s="61">
        <v>25</v>
      </c>
      <c r="J145" s="61">
        <v>33</v>
      </c>
      <c r="K145" s="62">
        <v>0.38</v>
      </c>
      <c r="L145" s="47" t="s">
        <v>171</v>
      </c>
      <c r="M145" s="68">
        <v>47046</v>
      </c>
      <c r="N145" s="68">
        <v>35882</v>
      </c>
      <c r="O145" s="68">
        <v>66493</v>
      </c>
      <c r="P145" s="63">
        <f t="shared" si="2"/>
        <v>149421</v>
      </c>
    </row>
    <row r="146" spans="1:16">
      <c r="A146" s="25">
        <v>145</v>
      </c>
      <c r="B146" s="25" t="s">
        <v>1357</v>
      </c>
      <c r="C146" s="25" t="s">
        <v>1358</v>
      </c>
      <c r="D146" s="47" t="s">
        <v>648</v>
      </c>
      <c r="E146" s="47" t="s">
        <v>1487</v>
      </c>
      <c r="F146" s="47" t="s">
        <v>645</v>
      </c>
      <c r="G146" s="47">
        <v>27022</v>
      </c>
      <c r="H146" s="47" t="s">
        <v>72</v>
      </c>
      <c r="I146" s="61">
        <v>31.3</v>
      </c>
      <c r="J146" s="61">
        <v>67.5</v>
      </c>
      <c r="K146" s="62">
        <v>0.38</v>
      </c>
      <c r="L146" s="47" t="s">
        <v>171</v>
      </c>
      <c r="M146" s="68">
        <v>58225</v>
      </c>
      <c r="N146" s="68">
        <v>49584</v>
      </c>
      <c r="O146" s="68">
        <v>34066</v>
      </c>
      <c r="P146" s="63">
        <f t="shared" si="2"/>
        <v>141875</v>
      </c>
    </row>
    <row r="147" spans="1:16">
      <c r="A147" s="25">
        <v>146</v>
      </c>
      <c r="B147" s="25" t="s">
        <v>1357</v>
      </c>
      <c r="C147" s="25" t="s">
        <v>1358</v>
      </c>
      <c r="D147" s="47" t="s">
        <v>693</v>
      </c>
      <c r="E147" s="47" t="s">
        <v>1488</v>
      </c>
      <c r="F147" s="47" t="s">
        <v>645</v>
      </c>
      <c r="G147" s="47">
        <v>27022</v>
      </c>
      <c r="H147" s="47" t="s">
        <v>72</v>
      </c>
      <c r="I147" s="61">
        <v>60</v>
      </c>
      <c r="J147" s="61">
        <v>60</v>
      </c>
      <c r="K147" s="62">
        <v>0.38</v>
      </c>
      <c r="L147" s="47" t="s">
        <v>77</v>
      </c>
      <c r="M147" s="68">
        <v>128267</v>
      </c>
      <c r="N147" s="68">
        <v>93533</v>
      </c>
      <c r="O147" s="68">
        <v>158346</v>
      </c>
      <c r="P147" s="63">
        <f t="shared" si="2"/>
        <v>380146</v>
      </c>
    </row>
    <row r="148" spans="1:16">
      <c r="A148" s="25">
        <v>147</v>
      </c>
      <c r="B148" s="25" t="s">
        <v>1357</v>
      </c>
      <c r="C148" s="25" t="s">
        <v>1358</v>
      </c>
      <c r="D148" s="47" t="s">
        <v>1096</v>
      </c>
      <c r="E148" s="47" t="s">
        <v>1489</v>
      </c>
      <c r="F148" s="47" t="s">
        <v>645</v>
      </c>
      <c r="G148" s="47">
        <v>27022</v>
      </c>
      <c r="H148" s="47" t="s">
        <v>72</v>
      </c>
      <c r="I148" s="61">
        <v>6</v>
      </c>
      <c r="J148" s="61">
        <v>6.6</v>
      </c>
      <c r="K148" s="62">
        <v>0.38</v>
      </c>
      <c r="L148" s="47" t="s">
        <v>69</v>
      </c>
      <c r="M148" s="68">
        <v>0</v>
      </c>
      <c r="N148" s="68">
        <v>0</v>
      </c>
      <c r="O148" s="68">
        <v>0</v>
      </c>
      <c r="P148" s="63">
        <f t="shared" si="2"/>
        <v>0</v>
      </c>
    </row>
    <row r="149" spans="1:16">
      <c r="A149" s="25">
        <v>148</v>
      </c>
      <c r="B149" s="25" t="s">
        <v>1357</v>
      </c>
      <c r="C149" s="25" t="s">
        <v>1358</v>
      </c>
      <c r="D149" s="47" t="s">
        <v>222</v>
      </c>
      <c r="E149" s="47" t="s">
        <v>1490</v>
      </c>
      <c r="F149" s="47" t="s">
        <v>217</v>
      </c>
      <c r="G149" s="47">
        <v>27023</v>
      </c>
      <c r="H149" s="47" t="s">
        <v>72</v>
      </c>
      <c r="I149" s="61">
        <v>6</v>
      </c>
      <c r="J149" s="61">
        <v>6.6</v>
      </c>
      <c r="K149" s="62">
        <v>0.38</v>
      </c>
      <c r="L149" s="47" t="s">
        <v>69</v>
      </c>
      <c r="M149" s="68">
        <v>1826</v>
      </c>
      <c r="N149" s="68">
        <v>1433</v>
      </c>
      <c r="O149" s="68">
        <v>1979</v>
      </c>
      <c r="P149" s="63">
        <f t="shared" si="2"/>
        <v>5238</v>
      </c>
    </row>
    <row r="150" spans="1:16">
      <c r="A150" s="25">
        <v>149</v>
      </c>
      <c r="B150" s="25" t="s">
        <v>1357</v>
      </c>
      <c r="C150" s="25" t="s">
        <v>1358</v>
      </c>
      <c r="D150" s="47" t="s">
        <v>223</v>
      </c>
      <c r="E150" s="47" t="s">
        <v>1491</v>
      </c>
      <c r="F150" s="47" t="s">
        <v>217</v>
      </c>
      <c r="G150" s="47">
        <v>27023</v>
      </c>
      <c r="H150" s="47" t="s">
        <v>72</v>
      </c>
      <c r="I150" s="61">
        <v>53</v>
      </c>
      <c r="J150" s="61">
        <v>68</v>
      </c>
      <c r="K150" s="62">
        <v>0.38</v>
      </c>
      <c r="L150" s="47" t="s">
        <v>77</v>
      </c>
      <c r="M150" s="68">
        <v>61609</v>
      </c>
      <c r="N150" s="68">
        <v>47200</v>
      </c>
      <c r="O150" s="68">
        <v>86297</v>
      </c>
      <c r="P150" s="63">
        <f t="shared" si="2"/>
        <v>195106</v>
      </c>
    </row>
    <row r="151" spans="1:16">
      <c r="A151" s="25">
        <v>150</v>
      </c>
      <c r="B151" s="25" t="s">
        <v>1357</v>
      </c>
      <c r="C151" s="25" t="s">
        <v>1358</v>
      </c>
      <c r="D151" s="47" t="s">
        <v>291</v>
      </c>
      <c r="E151" s="47" t="s">
        <v>1492</v>
      </c>
      <c r="F151" s="47" t="s">
        <v>217</v>
      </c>
      <c r="G151" s="47">
        <v>27023</v>
      </c>
      <c r="H151" s="47" t="s">
        <v>72</v>
      </c>
      <c r="I151" s="61">
        <v>10</v>
      </c>
      <c r="J151" s="61">
        <v>16.5</v>
      </c>
      <c r="K151" s="62">
        <v>0.38</v>
      </c>
      <c r="L151" s="47" t="s">
        <v>171</v>
      </c>
      <c r="M151" s="68">
        <v>2647</v>
      </c>
      <c r="N151" s="68">
        <v>2155</v>
      </c>
      <c r="O151" s="68">
        <v>3004</v>
      </c>
      <c r="P151" s="63">
        <f t="shared" si="2"/>
        <v>7806</v>
      </c>
    </row>
    <row r="152" spans="1:16">
      <c r="A152" s="25">
        <v>151</v>
      </c>
      <c r="B152" s="25" t="s">
        <v>1357</v>
      </c>
      <c r="C152" s="25" t="s">
        <v>1358</v>
      </c>
      <c r="D152" s="47" t="s">
        <v>292</v>
      </c>
      <c r="E152" s="47" t="s">
        <v>1493</v>
      </c>
      <c r="F152" s="47" t="s">
        <v>217</v>
      </c>
      <c r="G152" s="47">
        <v>27023</v>
      </c>
      <c r="H152" s="47" t="s">
        <v>72</v>
      </c>
      <c r="I152" s="61">
        <v>75</v>
      </c>
      <c r="J152" s="61">
        <v>170</v>
      </c>
      <c r="K152" s="62">
        <v>0.38</v>
      </c>
      <c r="L152" s="47" t="s">
        <v>171</v>
      </c>
      <c r="M152" s="68">
        <v>83032</v>
      </c>
      <c r="N152" s="68">
        <v>68447</v>
      </c>
      <c r="O152" s="68">
        <v>82054</v>
      </c>
      <c r="P152" s="63">
        <f t="shared" si="2"/>
        <v>233533</v>
      </c>
    </row>
    <row r="153" spans="1:16">
      <c r="A153" s="25">
        <v>152</v>
      </c>
      <c r="B153" s="25" t="s">
        <v>1357</v>
      </c>
      <c r="C153" s="25" t="s">
        <v>1358</v>
      </c>
      <c r="D153" s="47" t="s">
        <v>293</v>
      </c>
      <c r="E153" s="47" t="s">
        <v>1369</v>
      </c>
      <c r="F153" s="47" t="s">
        <v>217</v>
      </c>
      <c r="G153" s="47">
        <v>27023</v>
      </c>
      <c r="H153" s="47" t="s">
        <v>72</v>
      </c>
      <c r="I153" s="61">
        <v>37.5</v>
      </c>
      <c r="J153" s="61">
        <v>53</v>
      </c>
      <c r="K153" s="62">
        <v>0.38</v>
      </c>
      <c r="L153" s="47" t="s">
        <v>171</v>
      </c>
      <c r="M153" s="68">
        <v>99</v>
      </c>
      <c r="N153" s="68">
        <v>41</v>
      </c>
      <c r="O153" s="68">
        <v>78</v>
      </c>
      <c r="P153" s="63">
        <f t="shared" si="2"/>
        <v>218</v>
      </c>
    </row>
    <row r="154" spans="1:16">
      <c r="A154" s="25">
        <v>153</v>
      </c>
      <c r="B154" s="25" t="s">
        <v>1357</v>
      </c>
      <c r="C154" s="25" t="s">
        <v>1358</v>
      </c>
      <c r="D154" s="47" t="s">
        <v>1246</v>
      </c>
      <c r="E154" s="47" t="s">
        <v>1494</v>
      </c>
      <c r="F154" s="47" t="s">
        <v>217</v>
      </c>
      <c r="G154" s="47">
        <v>27023</v>
      </c>
      <c r="H154" s="47" t="s">
        <v>72</v>
      </c>
      <c r="I154" s="61">
        <v>4.5</v>
      </c>
      <c r="J154" s="61">
        <v>5</v>
      </c>
      <c r="K154" s="62">
        <v>0.38</v>
      </c>
      <c r="L154" s="47" t="s">
        <v>69</v>
      </c>
      <c r="M154" s="68">
        <v>747</v>
      </c>
      <c r="N154" s="68">
        <v>614</v>
      </c>
      <c r="O154" s="68">
        <v>760</v>
      </c>
      <c r="P154" s="63">
        <f t="shared" si="2"/>
        <v>2121</v>
      </c>
    </row>
    <row r="155" spans="1:16">
      <c r="A155" s="25">
        <v>154</v>
      </c>
      <c r="B155" s="25" t="s">
        <v>1357</v>
      </c>
      <c r="C155" s="25" t="s">
        <v>1358</v>
      </c>
      <c r="D155" s="47" t="s">
        <v>140</v>
      </c>
      <c r="E155" s="47" t="s">
        <v>1495</v>
      </c>
      <c r="F155" s="47" t="s">
        <v>141</v>
      </c>
      <c r="G155" s="47">
        <v>27040</v>
      </c>
      <c r="H155" s="47" t="s">
        <v>72</v>
      </c>
      <c r="I155" s="61">
        <v>6</v>
      </c>
      <c r="J155" s="61">
        <v>6.6</v>
      </c>
      <c r="K155" s="62">
        <v>0.38</v>
      </c>
      <c r="L155" s="47" t="s">
        <v>69</v>
      </c>
      <c r="M155" s="68">
        <v>737</v>
      </c>
      <c r="N155" s="68">
        <v>589</v>
      </c>
      <c r="O155" s="68">
        <v>823</v>
      </c>
      <c r="P155" s="63">
        <f t="shared" si="2"/>
        <v>2149</v>
      </c>
    </row>
    <row r="156" spans="1:16">
      <c r="A156" s="25">
        <v>155</v>
      </c>
      <c r="B156" s="25" t="s">
        <v>1357</v>
      </c>
      <c r="C156" s="25" t="s">
        <v>1358</v>
      </c>
      <c r="D156" s="47" t="s">
        <v>142</v>
      </c>
      <c r="E156" s="47" t="s">
        <v>1496</v>
      </c>
      <c r="F156" s="47" t="s">
        <v>141</v>
      </c>
      <c r="G156" s="47">
        <v>27040</v>
      </c>
      <c r="H156" s="47" t="s">
        <v>72</v>
      </c>
      <c r="I156" s="61">
        <v>6</v>
      </c>
      <c r="J156" s="61">
        <v>6.6</v>
      </c>
      <c r="K156" s="62">
        <v>0.38</v>
      </c>
      <c r="L156" s="47" t="s">
        <v>69</v>
      </c>
      <c r="M156" s="68">
        <v>0</v>
      </c>
      <c r="N156" s="68">
        <v>0</v>
      </c>
      <c r="O156" s="68">
        <v>0</v>
      </c>
      <c r="P156" s="63">
        <f t="shared" si="2"/>
        <v>0</v>
      </c>
    </row>
    <row r="157" spans="1:16">
      <c r="A157" s="25">
        <v>156</v>
      </c>
      <c r="B157" s="25" t="s">
        <v>1357</v>
      </c>
      <c r="C157" s="25" t="s">
        <v>1358</v>
      </c>
      <c r="D157" s="47" t="s">
        <v>143</v>
      </c>
      <c r="E157" s="47" t="s">
        <v>1497</v>
      </c>
      <c r="F157" s="47" t="s">
        <v>141</v>
      </c>
      <c r="G157" s="47">
        <v>27040</v>
      </c>
      <c r="H157" s="47" t="s">
        <v>72</v>
      </c>
      <c r="I157" s="61">
        <v>1.5</v>
      </c>
      <c r="J157" s="61">
        <v>1.7</v>
      </c>
      <c r="K157" s="62">
        <v>0.22</v>
      </c>
      <c r="L157" s="47" t="s">
        <v>69</v>
      </c>
      <c r="M157" s="68">
        <v>18</v>
      </c>
      <c r="N157" s="68">
        <v>22</v>
      </c>
      <c r="O157" s="68">
        <v>19</v>
      </c>
      <c r="P157" s="63">
        <f t="shared" si="2"/>
        <v>59</v>
      </c>
    </row>
    <row r="158" spans="1:16">
      <c r="A158" s="25">
        <v>157</v>
      </c>
      <c r="B158" s="25" t="s">
        <v>1357</v>
      </c>
      <c r="C158" s="25" t="s">
        <v>1358</v>
      </c>
      <c r="D158" s="47" t="s">
        <v>1014</v>
      </c>
      <c r="E158" s="47" t="s">
        <v>1498</v>
      </c>
      <c r="F158" s="47" t="s">
        <v>141</v>
      </c>
      <c r="G158" s="47">
        <v>27040</v>
      </c>
      <c r="H158" s="47" t="s">
        <v>72</v>
      </c>
      <c r="I158" s="61">
        <v>1.5</v>
      </c>
      <c r="J158" s="61">
        <v>1.7</v>
      </c>
      <c r="K158" s="62">
        <v>0.22</v>
      </c>
      <c r="L158" s="47" t="s">
        <v>171</v>
      </c>
      <c r="M158" s="68">
        <v>754</v>
      </c>
      <c r="N158" s="68">
        <v>574</v>
      </c>
      <c r="O158" s="68">
        <v>1064</v>
      </c>
      <c r="P158" s="63">
        <f t="shared" si="2"/>
        <v>2392</v>
      </c>
    </row>
    <row r="159" spans="1:16">
      <c r="A159" s="25">
        <v>158</v>
      </c>
      <c r="B159" s="25" t="s">
        <v>1357</v>
      </c>
      <c r="C159" s="25" t="s">
        <v>1358</v>
      </c>
      <c r="D159" s="47" t="s">
        <v>1015</v>
      </c>
      <c r="E159" s="47" t="s">
        <v>1499</v>
      </c>
      <c r="F159" s="47" t="s">
        <v>141</v>
      </c>
      <c r="G159" s="47">
        <v>27040</v>
      </c>
      <c r="H159" s="47" t="s">
        <v>72</v>
      </c>
      <c r="I159" s="61">
        <v>2</v>
      </c>
      <c r="J159" s="61">
        <v>2.2000000000000002</v>
      </c>
      <c r="K159" s="62">
        <v>0.22</v>
      </c>
      <c r="L159" s="47" t="s">
        <v>171</v>
      </c>
      <c r="M159" s="68">
        <v>67</v>
      </c>
      <c r="N159" s="68">
        <v>53</v>
      </c>
      <c r="O159" s="68">
        <v>110</v>
      </c>
      <c r="P159" s="63">
        <f t="shared" si="2"/>
        <v>230</v>
      </c>
    </row>
    <row r="160" spans="1:16">
      <c r="A160" s="25">
        <v>159</v>
      </c>
      <c r="B160" s="25" t="s">
        <v>1357</v>
      </c>
      <c r="C160" s="25" t="s">
        <v>1358</v>
      </c>
      <c r="D160" s="47" t="s">
        <v>397</v>
      </c>
      <c r="E160" s="47" t="s">
        <v>1500</v>
      </c>
      <c r="F160" s="47" t="s">
        <v>398</v>
      </c>
      <c r="G160" s="47">
        <v>27045</v>
      </c>
      <c r="H160" s="47" t="s">
        <v>72</v>
      </c>
      <c r="I160" s="61">
        <v>46</v>
      </c>
      <c r="J160" s="61">
        <v>46</v>
      </c>
      <c r="K160" s="62">
        <v>0.38</v>
      </c>
      <c r="L160" s="47" t="s">
        <v>171</v>
      </c>
      <c r="M160" s="68">
        <v>0</v>
      </c>
      <c r="N160" s="68">
        <v>0</v>
      </c>
      <c r="O160" s="68">
        <v>0</v>
      </c>
      <c r="P160" s="63">
        <f t="shared" si="2"/>
        <v>0</v>
      </c>
    </row>
    <row r="161" spans="1:16">
      <c r="A161" s="25">
        <v>160</v>
      </c>
      <c r="B161" s="25" t="s">
        <v>1357</v>
      </c>
      <c r="C161" s="25" t="s">
        <v>1358</v>
      </c>
      <c r="D161" s="47" t="s">
        <v>399</v>
      </c>
      <c r="E161" s="47" t="s">
        <v>1501</v>
      </c>
      <c r="F161" s="47" t="s">
        <v>398</v>
      </c>
      <c r="G161" s="47">
        <v>27045</v>
      </c>
      <c r="H161" s="47" t="s">
        <v>72</v>
      </c>
      <c r="I161" s="61">
        <v>1.5</v>
      </c>
      <c r="J161" s="61">
        <v>1.7</v>
      </c>
      <c r="K161" s="62">
        <v>0.22</v>
      </c>
      <c r="L161" s="47" t="s">
        <v>171</v>
      </c>
      <c r="M161" s="68">
        <v>78</v>
      </c>
      <c r="N161" s="68">
        <v>60</v>
      </c>
      <c r="O161" s="68">
        <v>110</v>
      </c>
      <c r="P161" s="63">
        <f t="shared" si="2"/>
        <v>248</v>
      </c>
    </row>
    <row r="162" spans="1:16">
      <c r="A162" s="25">
        <v>161</v>
      </c>
      <c r="B162" s="25" t="s">
        <v>1357</v>
      </c>
      <c r="C162" s="25" t="s">
        <v>1358</v>
      </c>
      <c r="D162" s="47" t="s">
        <v>400</v>
      </c>
      <c r="E162" s="47" t="s">
        <v>1502</v>
      </c>
      <c r="F162" s="47" t="s">
        <v>398</v>
      </c>
      <c r="G162" s="47">
        <v>27045</v>
      </c>
      <c r="H162" s="47" t="s">
        <v>72</v>
      </c>
      <c r="I162" s="61">
        <v>3</v>
      </c>
      <c r="J162" s="61">
        <v>3.3</v>
      </c>
      <c r="K162" s="62">
        <v>0.22</v>
      </c>
      <c r="L162" s="47" t="s">
        <v>171</v>
      </c>
      <c r="M162" s="68">
        <v>207</v>
      </c>
      <c r="N162" s="68">
        <v>163</v>
      </c>
      <c r="O162" s="68">
        <v>304</v>
      </c>
      <c r="P162" s="63">
        <f t="shared" si="2"/>
        <v>674</v>
      </c>
    </row>
    <row r="163" spans="1:16">
      <c r="A163" s="25">
        <v>162</v>
      </c>
      <c r="B163" s="25" t="s">
        <v>1357</v>
      </c>
      <c r="C163" s="25" t="s">
        <v>1358</v>
      </c>
      <c r="D163" s="47" t="s">
        <v>401</v>
      </c>
      <c r="E163" s="47" t="s">
        <v>1503</v>
      </c>
      <c r="F163" s="47" t="s">
        <v>398</v>
      </c>
      <c r="G163" s="47">
        <v>27045</v>
      </c>
      <c r="H163" s="47" t="s">
        <v>72</v>
      </c>
      <c r="I163" s="61">
        <v>10</v>
      </c>
      <c r="J163" s="61">
        <v>11</v>
      </c>
      <c r="K163" s="62">
        <v>0.38</v>
      </c>
      <c r="L163" s="47" t="s">
        <v>171</v>
      </c>
      <c r="M163" s="68">
        <v>4560</v>
      </c>
      <c r="N163" s="68">
        <v>3217</v>
      </c>
      <c r="O163" s="68">
        <v>5925</v>
      </c>
      <c r="P163" s="63">
        <f t="shared" si="2"/>
        <v>13702</v>
      </c>
    </row>
    <row r="164" spans="1:16">
      <c r="A164" s="25">
        <v>163</v>
      </c>
      <c r="B164" s="25" t="s">
        <v>1357</v>
      </c>
      <c r="C164" s="25" t="s">
        <v>1358</v>
      </c>
      <c r="D164" s="47" t="s">
        <v>402</v>
      </c>
      <c r="E164" s="47" t="s">
        <v>1503</v>
      </c>
      <c r="F164" s="47" t="s">
        <v>398</v>
      </c>
      <c r="G164" s="47">
        <v>27045</v>
      </c>
      <c r="H164" s="47" t="s">
        <v>72</v>
      </c>
      <c r="I164" s="61">
        <v>1.5</v>
      </c>
      <c r="J164" s="61">
        <v>1.7</v>
      </c>
      <c r="K164" s="62">
        <v>0.22</v>
      </c>
      <c r="L164" s="47" t="s">
        <v>171</v>
      </c>
      <c r="M164" s="68">
        <v>62</v>
      </c>
      <c r="N164" s="68">
        <v>47</v>
      </c>
      <c r="O164" s="68">
        <v>88</v>
      </c>
      <c r="P164" s="63">
        <f t="shared" si="2"/>
        <v>197</v>
      </c>
    </row>
    <row r="165" spans="1:16">
      <c r="A165" s="25">
        <v>164</v>
      </c>
      <c r="B165" s="25" t="s">
        <v>1357</v>
      </c>
      <c r="C165" s="25" t="s">
        <v>1358</v>
      </c>
      <c r="D165" s="47" t="s">
        <v>403</v>
      </c>
      <c r="E165" s="47" t="s">
        <v>1504</v>
      </c>
      <c r="F165" s="47" t="s">
        <v>398</v>
      </c>
      <c r="G165" s="47">
        <v>27045</v>
      </c>
      <c r="H165" s="47" t="s">
        <v>72</v>
      </c>
      <c r="I165" s="61">
        <v>15</v>
      </c>
      <c r="J165" s="61">
        <v>26</v>
      </c>
      <c r="K165" s="62">
        <v>0.38</v>
      </c>
      <c r="L165" s="47" t="s">
        <v>69</v>
      </c>
      <c r="M165" s="68">
        <v>3013</v>
      </c>
      <c r="N165" s="68">
        <v>2164</v>
      </c>
      <c r="O165" s="68">
        <v>3275</v>
      </c>
      <c r="P165" s="63">
        <f t="shared" si="2"/>
        <v>8452</v>
      </c>
    </row>
    <row r="166" spans="1:16">
      <c r="A166" s="25">
        <v>165</v>
      </c>
      <c r="B166" s="25" t="s">
        <v>1357</v>
      </c>
      <c r="C166" s="25" t="s">
        <v>1358</v>
      </c>
      <c r="D166" s="47" t="s">
        <v>404</v>
      </c>
      <c r="E166" s="47" t="s">
        <v>1505</v>
      </c>
      <c r="F166" s="47" t="s">
        <v>398</v>
      </c>
      <c r="G166" s="47">
        <v>27045</v>
      </c>
      <c r="H166" s="47" t="s">
        <v>72</v>
      </c>
      <c r="I166" s="61">
        <v>15</v>
      </c>
      <c r="J166" s="61">
        <v>16.5</v>
      </c>
      <c r="K166" s="62">
        <v>0.38</v>
      </c>
      <c r="L166" s="47" t="s">
        <v>69</v>
      </c>
      <c r="M166" s="68">
        <v>347</v>
      </c>
      <c r="N166" s="68">
        <v>227</v>
      </c>
      <c r="O166" s="68">
        <v>391</v>
      </c>
      <c r="P166" s="63">
        <f t="shared" si="2"/>
        <v>965</v>
      </c>
    </row>
    <row r="167" spans="1:16">
      <c r="A167" s="25">
        <v>166</v>
      </c>
      <c r="B167" s="25" t="s">
        <v>1357</v>
      </c>
      <c r="C167" s="25" t="s">
        <v>1358</v>
      </c>
      <c r="D167" s="47" t="s">
        <v>405</v>
      </c>
      <c r="E167" s="47" t="s">
        <v>1506</v>
      </c>
      <c r="F167" s="47" t="s">
        <v>398</v>
      </c>
      <c r="G167" s="47">
        <v>27045</v>
      </c>
      <c r="H167" s="47" t="s">
        <v>72</v>
      </c>
      <c r="I167" s="61">
        <v>10</v>
      </c>
      <c r="J167" s="61">
        <v>11</v>
      </c>
      <c r="K167" s="62">
        <v>0.38</v>
      </c>
      <c r="L167" s="47" t="s">
        <v>69</v>
      </c>
      <c r="M167" s="68">
        <v>2131</v>
      </c>
      <c r="N167" s="68">
        <v>1768</v>
      </c>
      <c r="O167" s="68">
        <v>2405</v>
      </c>
      <c r="P167" s="63">
        <f t="shared" si="2"/>
        <v>6304</v>
      </c>
    </row>
    <row r="168" spans="1:16">
      <c r="A168" s="25">
        <v>167</v>
      </c>
      <c r="B168" s="25" t="s">
        <v>1357</v>
      </c>
      <c r="C168" s="25" t="s">
        <v>1358</v>
      </c>
      <c r="D168" s="47" t="s">
        <v>406</v>
      </c>
      <c r="E168" s="47" t="s">
        <v>1507</v>
      </c>
      <c r="F168" s="47" t="s">
        <v>398</v>
      </c>
      <c r="G168" s="47">
        <v>27045</v>
      </c>
      <c r="H168" s="47" t="s">
        <v>72</v>
      </c>
      <c r="I168" s="61">
        <v>33</v>
      </c>
      <c r="J168" s="61">
        <v>33</v>
      </c>
      <c r="K168" s="62">
        <v>0.38</v>
      </c>
      <c r="L168" s="47" t="s">
        <v>171</v>
      </c>
      <c r="M168" s="68">
        <v>35646</v>
      </c>
      <c r="N168" s="68">
        <v>27115</v>
      </c>
      <c r="O168" s="68">
        <v>45983</v>
      </c>
      <c r="P168" s="63">
        <f t="shared" si="2"/>
        <v>108744</v>
      </c>
    </row>
    <row r="169" spans="1:16">
      <c r="A169" s="25">
        <v>168</v>
      </c>
      <c r="B169" s="25" t="s">
        <v>1357</v>
      </c>
      <c r="C169" s="25" t="s">
        <v>1358</v>
      </c>
      <c r="D169" s="47" t="s">
        <v>407</v>
      </c>
      <c r="E169" s="47" t="s">
        <v>1508</v>
      </c>
      <c r="F169" s="47" t="s">
        <v>398</v>
      </c>
      <c r="G169" s="47">
        <v>27045</v>
      </c>
      <c r="H169" s="47" t="s">
        <v>72</v>
      </c>
      <c r="I169" s="61">
        <v>6</v>
      </c>
      <c r="J169" s="61">
        <v>6.6</v>
      </c>
      <c r="K169" s="62">
        <v>0.38</v>
      </c>
      <c r="L169" s="47" t="s">
        <v>69</v>
      </c>
      <c r="M169" s="68">
        <v>6546</v>
      </c>
      <c r="N169" s="68">
        <v>4988</v>
      </c>
      <c r="O169" s="68">
        <v>9294</v>
      </c>
      <c r="P169" s="63">
        <f t="shared" si="2"/>
        <v>20828</v>
      </c>
    </row>
    <row r="170" spans="1:16">
      <c r="A170" s="25">
        <v>169</v>
      </c>
      <c r="B170" s="25" t="s">
        <v>1357</v>
      </c>
      <c r="C170" s="25" t="s">
        <v>1358</v>
      </c>
      <c r="D170" s="47" t="s">
        <v>408</v>
      </c>
      <c r="E170" s="47" t="s">
        <v>1505</v>
      </c>
      <c r="F170" s="47" t="s">
        <v>398</v>
      </c>
      <c r="G170" s="47">
        <v>27045</v>
      </c>
      <c r="H170" s="47" t="s">
        <v>79</v>
      </c>
      <c r="I170" s="61">
        <v>275</v>
      </c>
      <c r="J170" s="61">
        <v>308</v>
      </c>
      <c r="K170" s="62">
        <v>15</v>
      </c>
      <c r="L170" s="47" t="s">
        <v>77</v>
      </c>
      <c r="M170" s="68">
        <v>459945</v>
      </c>
      <c r="N170" s="68">
        <v>346987</v>
      </c>
      <c r="O170" s="68">
        <v>629769</v>
      </c>
      <c r="P170" s="63">
        <f t="shared" si="2"/>
        <v>1436701</v>
      </c>
    </row>
    <row r="171" spans="1:16">
      <c r="A171" s="25">
        <v>170</v>
      </c>
      <c r="B171" s="25" t="s">
        <v>1357</v>
      </c>
      <c r="C171" s="25" t="s">
        <v>1358</v>
      </c>
      <c r="D171" s="47" t="s">
        <v>409</v>
      </c>
      <c r="E171" s="47" t="s">
        <v>1475</v>
      </c>
      <c r="F171" s="47" t="s">
        <v>398</v>
      </c>
      <c r="G171" s="47">
        <v>27045</v>
      </c>
      <c r="H171" s="47" t="s">
        <v>72</v>
      </c>
      <c r="I171" s="61">
        <v>15</v>
      </c>
      <c r="J171" s="61">
        <v>16.5</v>
      </c>
      <c r="K171" s="62">
        <v>0.38</v>
      </c>
      <c r="L171" s="47" t="s">
        <v>69</v>
      </c>
      <c r="M171" s="68">
        <v>4546</v>
      </c>
      <c r="N171" s="68">
        <v>3725</v>
      </c>
      <c r="O171" s="68">
        <v>5707</v>
      </c>
      <c r="P171" s="63">
        <f t="shared" si="2"/>
        <v>13978</v>
      </c>
    </row>
    <row r="172" spans="1:16">
      <c r="A172" s="25">
        <v>171</v>
      </c>
      <c r="B172" s="25" t="s">
        <v>1357</v>
      </c>
      <c r="C172" s="25" t="s">
        <v>1358</v>
      </c>
      <c r="D172" s="47" t="s">
        <v>410</v>
      </c>
      <c r="E172" s="47" t="s">
        <v>1509</v>
      </c>
      <c r="F172" s="47" t="s">
        <v>398</v>
      </c>
      <c r="G172" s="47">
        <v>27045</v>
      </c>
      <c r="H172" s="47" t="s">
        <v>79</v>
      </c>
      <c r="I172" s="61">
        <v>68</v>
      </c>
      <c r="J172" s="61">
        <v>155</v>
      </c>
      <c r="K172" s="62">
        <v>15</v>
      </c>
      <c r="L172" s="47" t="s">
        <v>171</v>
      </c>
      <c r="M172" s="68">
        <v>129064</v>
      </c>
      <c r="N172" s="68">
        <v>101151</v>
      </c>
      <c r="O172" s="68">
        <v>147091</v>
      </c>
      <c r="P172" s="63">
        <f t="shared" si="2"/>
        <v>377306</v>
      </c>
    </row>
    <row r="173" spans="1:16">
      <c r="A173" s="25">
        <v>172</v>
      </c>
      <c r="B173" s="25" t="s">
        <v>1357</v>
      </c>
      <c r="C173" s="25" t="s">
        <v>1358</v>
      </c>
      <c r="D173" s="47" t="s">
        <v>413</v>
      </c>
      <c r="E173" s="47" t="s">
        <v>1510</v>
      </c>
      <c r="F173" s="47" t="s">
        <v>412</v>
      </c>
      <c r="G173" s="47">
        <v>27040</v>
      </c>
      <c r="H173" s="47" t="s">
        <v>72</v>
      </c>
      <c r="I173" s="61">
        <v>3</v>
      </c>
      <c r="J173" s="61">
        <v>3.3</v>
      </c>
      <c r="K173" s="62">
        <v>0.38</v>
      </c>
      <c r="L173" s="47" t="s">
        <v>69</v>
      </c>
      <c r="M173" s="68">
        <v>107</v>
      </c>
      <c r="N173" s="68">
        <v>91</v>
      </c>
      <c r="O173" s="68">
        <v>122</v>
      </c>
      <c r="P173" s="63">
        <f t="shared" si="2"/>
        <v>320</v>
      </c>
    </row>
    <row r="174" spans="1:16">
      <c r="A174" s="25">
        <v>173</v>
      </c>
      <c r="B174" s="25" t="s">
        <v>1357</v>
      </c>
      <c r="C174" s="25" t="s">
        <v>1358</v>
      </c>
      <c r="D174" s="47" t="s">
        <v>417</v>
      </c>
      <c r="E174" s="47" t="s">
        <v>1511</v>
      </c>
      <c r="F174" s="47" t="s">
        <v>412</v>
      </c>
      <c r="G174" s="47">
        <v>27040</v>
      </c>
      <c r="H174" s="47" t="s">
        <v>72</v>
      </c>
      <c r="I174" s="61">
        <v>6</v>
      </c>
      <c r="J174" s="61">
        <v>6.6</v>
      </c>
      <c r="K174" s="62">
        <v>0.38</v>
      </c>
      <c r="L174" s="47" t="s">
        <v>69</v>
      </c>
      <c r="M174" s="68">
        <v>5515</v>
      </c>
      <c r="N174" s="68">
        <v>4158</v>
      </c>
      <c r="O174" s="68">
        <v>7816</v>
      </c>
      <c r="P174" s="63">
        <f t="shared" si="2"/>
        <v>17489</v>
      </c>
    </row>
    <row r="175" spans="1:16">
      <c r="A175" s="25">
        <v>174</v>
      </c>
      <c r="B175" s="25" t="s">
        <v>1357</v>
      </c>
      <c r="C175" s="25" t="s">
        <v>1358</v>
      </c>
      <c r="D175" s="47" t="s">
        <v>414</v>
      </c>
      <c r="E175" s="47" t="s">
        <v>1510</v>
      </c>
      <c r="F175" s="47" t="s">
        <v>412</v>
      </c>
      <c r="G175" s="47">
        <v>27040</v>
      </c>
      <c r="H175" s="47" t="s">
        <v>72</v>
      </c>
      <c r="I175" s="61">
        <v>10</v>
      </c>
      <c r="J175" s="61">
        <v>11</v>
      </c>
      <c r="K175" s="62">
        <v>0.38</v>
      </c>
      <c r="L175" s="47" t="s">
        <v>69</v>
      </c>
      <c r="M175" s="68">
        <v>71</v>
      </c>
      <c r="N175" s="68">
        <v>77</v>
      </c>
      <c r="O175" s="68">
        <v>111</v>
      </c>
      <c r="P175" s="63">
        <f t="shared" si="2"/>
        <v>259</v>
      </c>
    </row>
    <row r="176" spans="1:16">
      <c r="A176" s="25">
        <v>175</v>
      </c>
      <c r="B176" s="25" t="s">
        <v>1357</v>
      </c>
      <c r="C176" s="25" t="s">
        <v>1358</v>
      </c>
      <c r="D176" s="47" t="s">
        <v>415</v>
      </c>
      <c r="E176" s="47" t="s">
        <v>1512</v>
      </c>
      <c r="F176" s="47" t="s">
        <v>412</v>
      </c>
      <c r="G176" s="47">
        <v>27040</v>
      </c>
      <c r="H176" s="47" t="s">
        <v>72</v>
      </c>
      <c r="I176" s="61">
        <v>6</v>
      </c>
      <c r="J176" s="61">
        <v>6.6</v>
      </c>
      <c r="K176" s="62">
        <v>0.38</v>
      </c>
      <c r="L176" s="47" t="s">
        <v>69</v>
      </c>
      <c r="M176" s="68">
        <v>202</v>
      </c>
      <c r="N176" s="68">
        <v>178</v>
      </c>
      <c r="O176" s="68">
        <v>243</v>
      </c>
      <c r="P176" s="63">
        <f t="shared" si="2"/>
        <v>623</v>
      </c>
    </row>
    <row r="177" spans="1:16">
      <c r="A177" s="25">
        <v>176</v>
      </c>
      <c r="B177" s="25" t="s">
        <v>1357</v>
      </c>
      <c r="C177" s="25" t="s">
        <v>1358</v>
      </c>
      <c r="D177" s="47" t="s">
        <v>416</v>
      </c>
      <c r="E177" s="47" t="s">
        <v>1513</v>
      </c>
      <c r="F177" s="47" t="s">
        <v>412</v>
      </c>
      <c r="G177" s="47">
        <v>27040</v>
      </c>
      <c r="H177" s="47" t="s">
        <v>72</v>
      </c>
      <c r="I177" s="61">
        <v>25</v>
      </c>
      <c r="J177" s="61">
        <v>25</v>
      </c>
      <c r="K177" s="62">
        <v>0.38</v>
      </c>
      <c r="L177" s="47" t="s">
        <v>77</v>
      </c>
      <c r="M177" s="68">
        <v>7242</v>
      </c>
      <c r="N177" s="68">
        <v>5713</v>
      </c>
      <c r="O177" s="68">
        <v>9679</v>
      </c>
      <c r="P177" s="63">
        <f t="shared" si="2"/>
        <v>22634</v>
      </c>
    </row>
    <row r="178" spans="1:16">
      <c r="A178" s="25">
        <v>177</v>
      </c>
      <c r="B178" s="25" t="s">
        <v>1357</v>
      </c>
      <c r="C178" s="25" t="s">
        <v>1358</v>
      </c>
      <c r="D178" s="47" t="s">
        <v>418</v>
      </c>
      <c r="E178" s="47" t="s">
        <v>1514</v>
      </c>
      <c r="F178" s="47" t="s">
        <v>412</v>
      </c>
      <c r="G178" s="47">
        <v>27040</v>
      </c>
      <c r="H178" s="47" t="s">
        <v>72</v>
      </c>
      <c r="I178" s="61">
        <v>20</v>
      </c>
      <c r="J178" s="61">
        <v>20</v>
      </c>
      <c r="K178" s="62">
        <v>0.38</v>
      </c>
      <c r="L178" s="47" t="s">
        <v>69</v>
      </c>
      <c r="M178" s="68">
        <v>8325</v>
      </c>
      <c r="N178" s="68">
        <v>6407</v>
      </c>
      <c r="O178" s="68">
        <v>10862</v>
      </c>
      <c r="P178" s="63">
        <f t="shared" si="2"/>
        <v>25594</v>
      </c>
    </row>
    <row r="179" spans="1:16">
      <c r="A179" s="25">
        <v>178</v>
      </c>
      <c r="B179" s="25" t="s">
        <v>1357</v>
      </c>
      <c r="C179" s="25" t="s">
        <v>1358</v>
      </c>
      <c r="D179" s="47" t="s">
        <v>988</v>
      </c>
      <c r="E179" s="47" t="s">
        <v>1515</v>
      </c>
      <c r="F179" s="47" t="s">
        <v>412</v>
      </c>
      <c r="G179" s="47">
        <v>27040</v>
      </c>
      <c r="H179" s="47" t="s">
        <v>72</v>
      </c>
      <c r="I179" s="61">
        <v>15</v>
      </c>
      <c r="J179" s="61">
        <v>16.5</v>
      </c>
      <c r="K179" s="62">
        <v>0.38</v>
      </c>
      <c r="L179" s="47" t="s">
        <v>171</v>
      </c>
      <c r="M179" s="68">
        <v>21514</v>
      </c>
      <c r="N179" s="68">
        <v>18842</v>
      </c>
      <c r="O179" s="68">
        <v>23849</v>
      </c>
      <c r="P179" s="63">
        <f t="shared" si="2"/>
        <v>64205</v>
      </c>
    </row>
    <row r="180" spans="1:16">
      <c r="A180" s="25">
        <v>179</v>
      </c>
      <c r="B180" s="25" t="s">
        <v>1357</v>
      </c>
      <c r="C180" s="25" t="s">
        <v>1358</v>
      </c>
      <c r="D180" s="47" t="s">
        <v>189</v>
      </c>
      <c r="E180" s="47" t="s">
        <v>1516</v>
      </c>
      <c r="F180" s="47" t="s">
        <v>1108</v>
      </c>
      <c r="G180" s="47">
        <v>27030</v>
      </c>
      <c r="H180" s="47" t="s">
        <v>72</v>
      </c>
      <c r="I180" s="61">
        <v>43</v>
      </c>
      <c r="J180" s="61">
        <v>53</v>
      </c>
      <c r="K180" s="62">
        <v>0.38</v>
      </c>
      <c r="L180" s="47" t="s">
        <v>171</v>
      </c>
      <c r="M180" s="68">
        <v>20538</v>
      </c>
      <c r="N180" s="68">
        <v>15984</v>
      </c>
      <c r="O180" s="68">
        <v>19988</v>
      </c>
      <c r="P180" s="63">
        <f t="shared" si="2"/>
        <v>56510</v>
      </c>
    </row>
    <row r="181" spans="1:16">
      <c r="A181" s="25">
        <v>180</v>
      </c>
      <c r="B181" s="25" t="s">
        <v>1357</v>
      </c>
      <c r="C181" s="25" t="s">
        <v>1358</v>
      </c>
      <c r="D181" s="47" t="s">
        <v>197</v>
      </c>
      <c r="E181" s="47" t="s">
        <v>1517</v>
      </c>
      <c r="F181" s="47" t="s">
        <v>1108</v>
      </c>
      <c r="G181" s="47">
        <v>27030</v>
      </c>
      <c r="H181" s="47" t="s">
        <v>72</v>
      </c>
      <c r="I181" s="61">
        <v>20</v>
      </c>
      <c r="J181" s="61">
        <v>33</v>
      </c>
      <c r="K181" s="62">
        <v>0.38</v>
      </c>
      <c r="L181" s="47" t="s">
        <v>77</v>
      </c>
      <c r="M181" s="68">
        <v>28794</v>
      </c>
      <c r="N181" s="68">
        <v>21894</v>
      </c>
      <c r="O181" s="68">
        <v>39134</v>
      </c>
      <c r="P181" s="63">
        <f t="shared" si="2"/>
        <v>89822</v>
      </c>
    </row>
    <row r="182" spans="1:16">
      <c r="A182" s="25">
        <v>181</v>
      </c>
      <c r="B182" s="25" t="s">
        <v>1357</v>
      </c>
      <c r="C182" s="25" t="s">
        <v>1358</v>
      </c>
      <c r="D182" s="47" t="s">
        <v>201</v>
      </c>
      <c r="E182" s="47" t="s">
        <v>1518</v>
      </c>
      <c r="F182" s="47" t="s">
        <v>1108</v>
      </c>
      <c r="G182" s="47">
        <v>27030</v>
      </c>
      <c r="H182" s="47" t="s">
        <v>72</v>
      </c>
      <c r="I182" s="61">
        <v>6</v>
      </c>
      <c r="J182" s="61">
        <v>6.6</v>
      </c>
      <c r="K182" s="62">
        <v>0.38</v>
      </c>
      <c r="L182" s="47" t="s">
        <v>69</v>
      </c>
      <c r="M182" s="68">
        <v>6</v>
      </c>
      <c r="N182" s="68">
        <v>5</v>
      </c>
      <c r="O182" s="68">
        <v>9</v>
      </c>
      <c r="P182" s="63">
        <f t="shared" si="2"/>
        <v>20</v>
      </c>
    </row>
    <row r="183" spans="1:16">
      <c r="A183" s="25">
        <v>182</v>
      </c>
      <c r="B183" s="25" t="s">
        <v>1357</v>
      </c>
      <c r="C183" s="25" t="s">
        <v>1358</v>
      </c>
      <c r="D183" s="47" t="s">
        <v>202</v>
      </c>
      <c r="E183" s="47" t="s">
        <v>1519</v>
      </c>
      <c r="F183" s="47" t="s">
        <v>1108</v>
      </c>
      <c r="G183" s="47">
        <v>27030</v>
      </c>
      <c r="H183" s="47" t="s">
        <v>72</v>
      </c>
      <c r="I183" s="61">
        <v>3</v>
      </c>
      <c r="J183" s="61">
        <v>3.3</v>
      </c>
      <c r="K183" s="62">
        <v>0.38</v>
      </c>
      <c r="L183" s="47" t="s">
        <v>69</v>
      </c>
      <c r="M183" s="68">
        <v>4750</v>
      </c>
      <c r="N183" s="68">
        <v>3651</v>
      </c>
      <c r="O183" s="68">
        <v>6501</v>
      </c>
      <c r="P183" s="63">
        <f t="shared" si="2"/>
        <v>14902</v>
      </c>
    </row>
    <row r="184" spans="1:16">
      <c r="A184" s="25">
        <v>183</v>
      </c>
      <c r="B184" s="25" t="s">
        <v>1357</v>
      </c>
      <c r="C184" s="25" t="s">
        <v>1358</v>
      </c>
      <c r="D184" s="47" t="s">
        <v>1242</v>
      </c>
      <c r="E184" s="47" t="s">
        <v>1520</v>
      </c>
      <c r="F184" s="47" t="s">
        <v>1108</v>
      </c>
      <c r="G184" s="47">
        <v>27030</v>
      </c>
      <c r="H184" s="47" t="s">
        <v>72</v>
      </c>
      <c r="I184" s="61">
        <v>6</v>
      </c>
      <c r="J184" s="61">
        <v>6.6</v>
      </c>
      <c r="K184" s="62">
        <v>0.38</v>
      </c>
      <c r="L184" s="47" t="s">
        <v>69</v>
      </c>
      <c r="M184" s="68">
        <v>152</v>
      </c>
      <c r="N184" s="68">
        <v>112</v>
      </c>
      <c r="O184" s="68">
        <v>187</v>
      </c>
      <c r="P184" s="63">
        <f t="shared" si="2"/>
        <v>451</v>
      </c>
    </row>
    <row r="185" spans="1:16">
      <c r="A185" s="25">
        <v>184</v>
      </c>
      <c r="B185" s="25" t="s">
        <v>1357</v>
      </c>
      <c r="C185" s="25" t="s">
        <v>1358</v>
      </c>
      <c r="D185" s="47" t="s">
        <v>1521</v>
      </c>
      <c r="E185" s="47" t="s">
        <v>1522</v>
      </c>
      <c r="F185" s="47" t="s">
        <v>1523</v>
      </c>
      <c r="G185" s="47">
        <v>27030</v>
      </c>
      <c r="H185" s="47" t="s">
        <v>72</v>
      </c>
      <c r="I185" s="61">
        <v>15</v>
      </c>
      <c r="J185" s="61">
        <v>16.5</v>
      </c>
      <c r="K185" s="62">
        <v>0.38</v>
      </c>
      <c r="L185" s="47" t="s">
        <v>69</v>
      </c>
      <c r="M185" s="68">
        <v>2693</v>
      </c>
      <c r="N185" s="68">
        <v>2016</v>
      </c>
      <c r="O185" s="68">
        <v>3646</v>
      </c>
      <c r="P185" s="63">
        <f t="shared" si="2"/>
        <v>8355</v>
      </c>
    </row>
    <row r="186" spans="1:16">
      <c r="A186" s="25">
        <v>185</v>
      </c>
      <c r="B186" s="25" t="s">
        <v>1357</v>
      </c>
      <c r="C186" s="25" t="s">
        <v>1358</v>
      </c>
      <c r="D186" s="47" t="s">
        <v>1524</v>
      </c>
      <c r="E186" s="47" t="s">
        <v>1525</v>
      </c>
      <c r="F186" s="47" t="s">
        <v>1523</v>
      </c>
      <c r="G186" s="47">
        <v>27030</v>
      </c>
      <c r="H186" s="47" t="s">
        <v>72</v>
      </c>
      <c r="I186" s="61">
        <v>22.7</v>
      </c>
      <c r="J186" s="61">
        <v>28</v>
      </c>
      <c r="K186" s="62">
        <v>0.38</v>
      </c>
      <c r="L186" s="47" t="s">
        <v>171</v>
      </c>
      <c r="M186" s="68">
        <v>1943</v>
      </c>
      <c r="N186" s="68">
        <v>1721</v>
      </c>
      <c r="O186" s="68">
        <v>1847</v>
      </c>
      <c r="P186" s="63">
        <f t="shared" si="2"/>
        <v>5511</v>
      </c>
    </row>
    <row r="187" spans="1:16">
      <c r="A187" s="25">
        <v>186</v>
      </c>
      <c r="B187" s="25" t="s">
        <v>1357</v>
      </c>
      <c r="C187" s="25" t="s">
        <v>1358</v>
      </c>
      <c r="D187" s="47" t="s">
        <v>1526</v>
      </c>
      <c r="E187" s="47" t="s">
        <v>1527</v>
      </c>
      <c r="F187" s="47" t="s">
        <v>1523</v>
      </c>
      <c r="G187" s="47">
        <v>27030</v>
      </c>
      <c r="H187" s="47" t="s">
        <v>72</v>
      </c>
      <c r="I187" s="61">
        <v>10</v>
      </c>
      <c r="J187" s="61">
        <v>11</v>
      </c>
      <c r="K187" s="62">
        <v>0.38</v>
      </c>
      <c r="L187" s="47" t="s">
        <v>69</v>
      </c>
      <c r="M187" s="68">
        <v>1449</v>
      </c>
      <c r="N187" s="68">
        <v>1105</v>
      </c>
      <c r="O187" s="68">
        <v>1989</v>
      </c>
      <c r="P187" s="63">
        <f t="shared" si="2"/>
        <v>4543</v>
      </c>
    </row>
    <row r="188" spans="1:16">
      <c r="A188" s="25">
        <v>187</v>
      </c>
      <c r="B188" s="25" t="s">
        <v>1357</v>
      </c>
      <c r="C188" s="25" t="s">
        <v>1358</v>
      </c>
      <c r="D188" s="47" t="s">
        <v>1528</v>
      </c>
      <c r="E188" s="47" t="s">
        <v>1522</v>
      </c>
      <c r="F188" s="47" t="s">
        <v>1523</v>
      </c>
      <c r="G188" s="47">
        <v>27030</v>
      </c>
      <c r="H188" s="47" t="s">
        <v>72</v>
      </c>
      <c r="I188" s="61">
        <v>6</v>
      </c>
      <c r="J188" s="61">
        <v>6.6</v>
      </c>
      <c r="K188" s="62">
        <v>0.38</v>
      </c>
      <c r="L188" s="47" t="s">
        <v>69</v>
      </c>
      <c r="M188" s="68">
        <v>142</v>
      </c>
      <c r="N188" s="68">
        <v>103</v>
      </c>
      <c r="O188" s="68">
        <v>187</v>
      </c>
      <c r="P188" s="63">
        <f t="shared" si="2"/>
        <v>432</v>
      </c>
    </row>
    <row r="189" spans="1:16">
      <c r="A189" s="25">
        <v>188</v>
      </c>
      <c r="B189" s="25" t="s">
        <v>1357</v>
      </c>
      <c r="C189" s="25" t="s">
        <v>1358</v>
      </c>
      <c r="D189" s="47" t="s">
        <v>1529</v>
      </c>
      <c r="E189" s="47" t="s">
        <v>1522</v>
      </c>
      <c r="F189" s="47" t="s">
        <v>1523</v>
      </c>
      <c r="G189" s="47">
        <v>27030</v>
      </c>
      <c r="H189" s="47" t="s">
        <v>72</v>
      </c>
      <c r="I189" s="61">
        <v>6</v>
      </c>
      <c r="J189" s="61">
        <v>6.6</v>
      </c>
      <c r="K189" s="62">
        <v>0.38</v>
      </c>
      <c r="L189" s="47" t="s">
        <v>69</v>
      </c>
      <c r="M189" s="68">
        <v>1582</v>
      </c>
      <c r="N189" s="68">
        <v>1206</v>
      </c>
      <c r="O189" s="68">
        <v>2161</v>
      </c>
      <c r="P189" s="63">
        <f t="shared" si="2"/>
        <v>4949</v>
      </c>
    </row>
    <row r="190" spans="1:16">
      <c r="A190" s="25">
        <v>189</v>
      </c>
      <c r="B190" s="25" t="s">
        <v>1357</v>
      </c>
      <c r="C190" s="25" t="s">
        <v>1358</v>
      </c>
      <c r="D190" s="47" t="s">
        <v>668</v>
      </c>
      <c r="E190" s="47" t="s">
        <v>1530</v>
      </c>
      <c r="F190" s="47" t="s">
        <v>1075</v>
      </c>
      <c r="G190" s="47">
        <v>27051</v>
      </c>
      <c r="H190" s="47" t="s">
        <v>72</v>
      </c>
      <c r="I190" s="61">
        <v>90</v>
      </c>
      <c r="J190" s="61">
        <v>90</v>
      </c>
      <c r="K190" s="62">
        <v>0.38</v>
      </c>
      <c r="L190" s="47" t="s">
        <v>171</v>
      </c>
      <c r="M190" s="68">
        <v>66067</v>
      </c>
      <c r="N190" s="68">
        <v>54251</v>
      </c>
      <c r="O190" s="68">
        <v>71356</v>
      </c>
      <c r="P190" s="63">
        <f t="shared" si="2"/>
        <v>191674</v>
      </c>
    </row>
    <row r="191" spans="1:16">
      <c r="A191" s="25">
        <v>190</v>
      </c>
      <c r="B191" s="25" t="s">
        <v>1357</v>
      </c>
      <c r="C191" s="25" t="s">
        <v>1358</v>
      </c>
      <c r="D191" s="47" t="s">
        <v>670</v>
      </c>
      <c r="E191" s="47" t="s">
        <v>1531</v>
      </c>
      <c r="F191" s="47" t="s">
        <v>1075</v>
      </c>
      <c r="G191" s="47">
        <v>27051</v>
      </c>
      <c r="H191" s="47" t="s">
        <v>72</v>
      </c>
      <c r="I191" s="61">
        <v>158</v>
      </c>
      <c r="J191" s="61">
        <v>158</v>
      </c>
      <c r="K191" s="62">
        <v>0.38</v>
      </c>
      <c r="L191" s="47" t="s">
        <v>171</v>
      </c>
      <c r="M191" s="68">
        <v>48893</v>
      </c>
      <c r="N191" s="68">
        <v>47947</v>
      </c>
      <c r="O191" s="68">
        <v>65159</v>
      </c>
      <c r="P191" s="63">
        <f t="shared" si="2"/>
        <v>161999</v>
      </c>
    </row>
    <row r="192" spans="1:16">
      <c r="A192" s="25">
        <v>191</v>
      </c>
      <c r="B192" s="25" t="s">
        <v>1357</v>
      </c>
      <c r="C192" s="25" t="s">
        <v>1358</v>
      </c>
      <c r="D192" s="47" t="s">
        <v>1074</v>
      </c>
      <c r="E192" s="47" t="s">
        <v>1532</v>
      </c>
      <c r="F192" s="47" t="s">
        <v>1075</v>
      </c>
      <c r="G192" s="47">
        <v>27051</v>
      </c>
      <c r="H192" s="47" t="s">
        <v>79</v>
      </c>
      <c r="I192" s="61">
        <v>320</v>
      </c>
      <c r="J192" s="61">
        <v>320</v>
      </c>
      <c r="K192" s="62">
        <v>15</v>
      </c>
      <c r="L192" s="47" t="s">
        <v>77</v>
      </c>
      <c r="M192" s="68">
        <v>141799</v>
      </c>
      <c r="N192" s="68">
        <v>103999</v>
      </c>
      <c r="O192" s="68">
        <v>178856</v>
      </c>
      <c r="P192" s="63">
        <f t="shared" si="2"/>
        <v>424654</v>
      </c>
    </row>
    <row r="193" spans="1:16">
      <c r="A193" s="25">
        <v>192</v>
      </c>
      <c r="B193" s="25" t="s">
        <v>1357</v>
      </c>
      <c r="C193" s="25" t="s">
        <v>1358</v>
      </c>
      <c r="D193" s="47" t="s">
        <v>1245</v>
      </c>
      <c r="E193" s="47" t="s">
        <v>1533</v>
      </c>
      <c r="F193" s="47" t="s">
        <v>1075</v>
      </c>
      <c r="G193" s="47">
        <v>27051</v>
      </c>
      <c r="H193" s="47" t="s">
        <v>72</v>
      </c>
      <c r="I193" s="61">
        <v>15</v>
      </c>
      <c r="J193" s="61">
        <v>16.5</v>
      </c>
      <c r="K193" s="62">
        <v>0.38</v>
      </c>
      <c r="L193" s="47" t="s">
        <v>69</v>
      </c>
      <c r="M193" s="68">
        <v>3578</v>
      </c>
      <c r="N193" s="68">
        <v>3110</v>
      </c>
      <c r="O193" s="68">
        <v>4498</v>
      </c>
      <c r="P193" s="63">
        <f t="shared" si="2"/>
        <v>11186</v>
      </c>
    </row>
    <row r="194" spans="1:16">
      <c r="A194" s="25">
        <v>193</v>
      </c>
      <c r="B194" s="25" t="s">
        <v>1357</v>
      </c>
      <c r="C194" s="25" t="s">
        <v>1358</v>
      </c>
      <c r="D194" s="47" t="s">
        <v>1094</v>
      </c>
      <c r="E194" s="47" t="s">
        <v>1534</v>
      </c>
      <c r="F194" s="47" t="s">
        <v>1075</v>
      </c>
      <c r="G194" s="47">
        <v>27051</v>
      </c>
      <c r="H194" s="47" t="s">
        <v>72</v>
      </c>
      <c r="I194" s="61">
        <v>6</v>
      </c>
      <c r="J194" s="61">
        <v>6.6</v>
      </c>
      <c r="K194" s="62">
        <v>0.38</v>
      </c>
      <c r="L194" s="47" t="s">
        <v>69</v>
      </c>
      <c r="M194" s="68">
        <v>168</v>
      </c>
      <c r="N194" s="68">
        <v>151</v>
      </c>
      <c r="O194" s="68">
        <v>175</v>
      </c>
      <c r="P194" s="63">
        <f t="shared" si="2"/>
        <v>494</v>
      </c>
    </row>
    <row r="195" spans="1:16">
      <c r="A195" s="25">
        <v>194</v>
      </c>
      <c r="B195" s="25" t="s">
        <v>1357</v>
      </c>
      <c r="C195" s="25" t="s">
        <v>1358</v>
      </c>
      <c r="D195" s="47" t="s">
        <v>1250</v>
      </c>
      <c r="E195" s="47" t="s">
        <v>1535</v>
      </c>
      <c r="F195" s="47" t="s">
        <v>1075</v>
      </c>
      <c r="G195" s="47">
        <v>27051</v>
      </c>
      <c r="H195" s="47" t="s">
        <v>72</v>
      </c>
      <c r="I195" s="61">
        <v>10</v>
      </c>
      <c r="J195" s="61">
        <v>11</v>
      </c>
      <c r="K195" s="62">
        <v>0.38</v>
      </c>
      <c r="L195" s="47" t="s">
        <v>69</v>
      </c>
      <c r="M195" s="68">
        <v>131</v>
      </c>
      <c r="N195" s="68">
        <v>120</v>
      </c>
      <c r="O195" s="68">
        <v>124</v>
      </c>
      <c r="P195" s="63">
        <f t="shared" ref="P195:P258" si="3">SUM(M195:O195)</f>
        <v>375</v>
      </c>
    </row>
    <row r="196" spans="1:16">
      <c r="A196" s="25">
        <v>195</v>
      </c>
      <c r="B196" s="25" t="s">
        <v>1357</v>
      </c>
      <c r="C196" s="25" t="s">
        <v>1358</v>
      </c>
      <c r="D196" s="47" t="s">
        <v>1251</v>
      </c>
      <c r="E196" s="47" t="s">
        <v>1532</v>
      </c>
      <c r="F196" s="47" t="s">
        <v>1075</v>
      </c>
      <c r="G196" s="47">
        <v>27051</v>
      </c>
      <c r="H196" s="47" t="s">
        <v>72</v>
      </c>
      <c r="I196" s="61">
        <v>10</v>
      </c>
      <c r="J196" s="61">
        <v>11</v>
      </c>
      <c r="K196" s="62">
        <v>0.38</v>
      </c>
      <c r="L196" s="47" t="s">
        <v>69</v>
      </c>
      <c r="M196" s="68">
        <v>316</v>
      </c>
      <c r="N196" s="68">
        <v>277</v>
      </c>
      <c r="O196" s="68">
        <v>341</v>
      </c>
      <c r="P196" s="63">
        <f t="shared" si="3"/>
        <v>934</v>
      </c>
    </row>
    <row r="197" spans="1:16">
      <c r="A197" s="25">
        <v>196</v>
      </c>
      <c r="B197" s="25" t="s">
        <v>1357</v>
      </c>
      <c r="C197" s="25" t="s">
        <v>1358</v>
      </c>
      <c r="D197" s="47" t="s">
        <v>1252</v>
      </c>
      <c r="E197" s="47" t="s">
        <v>1536</v>
      </c>
      <c r="F197" s="47" t="s">
        <v>1075</v>
      </c>
      <c r="G197" s="47">
        <v>27051</v>
      </c>
      <c r="H197" s="47" t="s">
        <v>72</v>
      </c>
      <c r="I197" s="61">
        <v>4.5</v>
      </c>
      <c r="J197" s="61">
        <v>5</v>
      </c>
      <c r="K197" s="62">
        <v>0.38</v>
      </c>
      <c r="L197" s="47" t="s">
        <v>69</v>
      </c>
      <c r="M197" s="68">
        <v>83</v>
      </c>
      <c r="N197" s="68">
        <v>35</v>
      </c>
      <c r="O197" s="68">
        <v>46</v>
      </c>
      <c r="P197" s="63">
        <f t="shared" si="3"/>
        <v>164</v>
      </c>
    </row>
    <row r="198" spans="1:16">
      <c r="A198" s="25">
        <v>197</v>
      </c>
      <c r="B198" s="25" t="s">
        <v>1357</v>
      </c>
      <c r="C198" s="25" t="s">
        <v>1358</v>
      </c>
      <c r="D198" s="47" t="s">
        <v>1253</v>
      </c>
      <c r="E198" s="47" t="s">
        <v>1537</v>
      </c>
      <c r="F198" s="47" t="s">
        <v>1075</v>
      </c>
      <c r="G198" s="47">
        <v>27051</v>
      </c>
      <c r="H198" s="47" t="s">
        <v>72</v>
      </c>
      <c r="I198" s="61">
        <v>3</v>
      </c>
      <c r="J198" s="61">
        <v>3.3</v>
      </c>
      <c r="K198" s="62">
        <v>0.38</v>
      </c>
      <c r="L198" s="47" t="s">
        <v>69</v>
      </c>
      <c r="M198" s="68">
        <v>119</v>
      </c>
      <c r="N198" s="68">
        <v>255</v>
      </c>
      <c r="O198" s="68">
        <v>554</v>
      </c>
      <c r="P198" s="63">
        <f t="shared" si="3"/>
        <v>928</v>
      </c>
    </row>
    <row r="199" spans="1:16">
      <c r="A199" s="25">
        <v>198</v>
      </c>
      <c r="B199" s="25" t="s">
        <v>1357</v>
      </c>
      <c r="C199" s="25" t="s">
        <v>1358</v>
      </c>
      <c r="D199" s="47" t="s">
        <v>1254</v>
      </c>
      <c r="E199" s="47" t="s">
        <v>1538</v>
      </c>
      <c r="F199" s="47" t="s">
        <v>1075</v>
      </c>
      <c r="G199" s="47">
        <v>27051</v>
      </c>
      <c r="H199" s="47" t="s">
        <v>72</v>
      </c>
      <c r="I199" s="61">
        <v>6</v>
      </c>
      <c r="J199" s="61">
        <v>6.6</v>
      </c>
      <c r="K199" s="62">
        <v>0.38</v>
      </c>
      <c r="L199" s="47" t="s">
        <v>69</v>
      </c>
      <c r="M199" s="68">
        <v>1051</v>
      </c>
      <c r="N199" s="68">
        <v>880</v>
      </c>
      <c r="O199" s="68">
        <v>1275</v>
      </c>
      <c r="P199" s="63">
        <f t="shared" si="3"/>
        <v>3206</v>
      </c>
    </row>
    <row r="200" spans="1:16">
      <c r="A200" s="25">
        <v>199</v>
      </c>
      <c r="B200" s="25" t="s">
        <v>1357</v>
      </c>
      <c r="C200" s="25" t="s">
        <v>1358</v>
      </c>
      <c r="D200" s="47" t="s">
        <v>1255</v>
      </c>
      <c r="E200" s="47" t="s">
        <v>1539</v>
      </c>
      <c r="F200" s="47" t="s">
        <v>1075</v>
      </c>
      <c r="G200" s="47">
        <v>27051</v>
      </c>
      <c r="H200" s="47" t="s">
        <v>72</v>
      </c>
      <c r="I200" s="61">
        <v>3</v>
      </c>
      <c r="J200" s="61">
        <v>3.3</v>
      </c>
      <c r="K200" s="62">
        <v>0.38</v>
      </c>
      <c r="L200" s="47" t="s">
        <v>69</v>
      </c>
      <c r="M200" s="68">
        <v>1465</v>
      </c>
      <c r="N200" s="68">
        <v>1117</v>
      </c>
      <c r="O200" s="68">
        <v>1344</v>
      </c>
      <c r="P200" s="63">
        <f t="shared" si="3"/>
        <v>3926</v>
      </c>
    </row>
    <row r="201" spans="1:16">
      <c r="A201" s="25">
        <v>200</v>
      </c>
      <c r="B201" s="25" t="s">
        <v>1357</v>
      </c>
      <c r="C201" s="25" t="s">
        <v>1358</v>
      </c>
      <c r="D201" s="47" t="s">
        <v>1256</v>
      </c>
      <c r="E201" s="47" t="s">
        <v>1540</v>
      </c>
      <c r="F201" s="47" t="s">
        <v>1075</v>
      </c>
      <c r="G201" s="47">
        <v>27051</v>
      </c>
      <c r="H201" s="47" t="s">
        <v>72</v>
      </c>
      <c r="I201" s="61">
        <v>1.5</v>
      </c>
      <c r="J201" s="61">
        <v>1.5</v>
      </c>
      <c r="K201" s="62">
        <v>0.38</v>
      </c>
      <c r="L201" s="47" t="s">
        <v>69</v>
      </c>
      <c r="M201" s="68">
        <v>232</v>
      </c>
      <c r="N201" s="68">
        <v>247</v>
      </c>
      <c r="O201" s="68">
        <v>227</v>
      </c>
      <c r="P201" s="63">
        <f t="shared" si="3"/>
        <v>706</v>
      </c>
    </row>
    <row r="202" spans="1:16">
      <c r="A202" s="25">
        <v>201</v>
      </c>
      <c r="B202" s="25" t="s">
        <v>1357</v>
      </c>
      <c r="C202" s="25" t="s">
        <v>1358</v>
      </c>
      <c r="D202" s="47" t="s">
        <v>1257</v>
      </c>
      <c r="E202" s="47" t="s">
        <v>1541</v>
      </c>
      <c r="F202" s="47" t="s">
        <v>1075</v>
      </c>
      <c r="G202" s="47">
        <v>27051</v>
      </c>
      <c r="H202" s="47" t="s">
        <v>72</v>
      </c>
      <c r="I202" s="61">
        <v>4</v>
      </c>
      <c r="J202" s="61">
        <v>4.4000000000000004</v>
      </c>
      <c r="K202" s="62">
        <v>0.38</v>
      </c>
      <c r="L202" s="47" t="s">
        <v>69</v>
      </c>
      <c r="M202" s="68">
        <v>236</v>
      </c>
      <c r="N202" s="68">
        <v>207</v>
      </c>
      <c r="O202" s="68">
        <v>355</v>
      </c>
      <c r="P202" s="63">
        <f t="shared" si="3"/>
        <v>798</v>
      </c>
    </row>
    <row r="203" spans="1:16">
      <c r="A203" s="25">
        <v>202</v>
      </c>
      <c r="B203" s="25" t="s">
        <v>1357</v>
      </c>
      <c r="C203" s="25" t="s">
        <v>1358</v>
      </c>
      <c r="D203" s="47" t="s">
        <v>1258</v>
      </c>
      <c r="E203" s="47" t="s">
        <v>1542</v>
      </c>
      <c r="F203" s="47" t="s">
        <v>1075</v>
      </c>
      <c r="G203" s="47">
        <v>27051</v>
      </c>
      <c r="H203" s="47" t="s">
        <v>72</v>
      </c>
      <c r="I203" s="61">
        <v>15</v>
      </c>
      <c r="J203" s="61">
        <v>16.5</v>
      </c>
      <c r="K203" s="62">
        <v>0.38</v>
      </c>
      <c r="L203" s="47" t="s">
        <v>69</v>
      </c>
      <c r="M203" s="68">
        <v>5819</v>
      </c>
      <c r="N203" s="68">
        <v>4820</v>
      </c>
      <c r="O203" s="68">
        <v>7479</v>
      </c>
      <c r="P203" s="63">
        <f t="shared" si="3"/>
        <v>18118</v>
      </c>
    </row>
    <row r="204" spans="1:16">
      <c r="A204" s="25">
        <v>203</v>
      </c>
      <c r="B204" s="25" t="s">
        <v>1357</v>
      </c>
      <c r="C204" s="25" t="s">
        <v>1358</v>
      </c>
      <c r="D204" s="47" t="s">
        <v>1259</v>
      </c>
      <c r="E204" s="47" t="s">
        <v>1543</v>
      </c>
      <c r="F204" s="47" t="s">
        <v>1075</v>
      </c>
      <c r="G204" s="47">
        <v>27051</v>
      </c>
      <c r="H204" s="47" t="s">
        <v>72</v>
      </c>
      <c r="I204" s="61">
        <v>10</v>
      </c>
      <c r="J204" s="61">
        <v>11</v>
      </c>
      <c r="K204" s="62">
        <v>0.38</v>
      </c>
      <c r="L204" s="47" t="s">
        <v>69</v>
      </c>
      <c r="M204" s="68">
        <v>474</v>
      </c>
      <c r="N204" s="68">
        <v>525</v>
      </c>
      <c r="O204" s="68">
        <v>461</v>
      </c>
      <c r="P204" s="63">
        <f t="shared" si="3"/>
        <v>1460</v>
      </c>
    </row>
    <row r="205" spans="1:16">
      <c r="A205" s="25">
        <v>204</v>
      </c>
      <c r="B205" s="25" t="s">
        <v>1357</v>
      </c>
      <c r="C205" s="25" t="s">
        <v>1358</v>
      </c>
      <c r="D205" s="47" t="s">
        <v>419</v>
      </c>
      <c r="E205" s="47" t="s">
        <v>1544</v>
      </c>
      <c r="F205" s="47" t="s">
        <v>420</v>
      </c>
      <c r="G205" s="47">
        <v>27050</v>
      </c>
      <c r="H205" s="47" t="s">
        <v>72</v>
      </c>
      <c r="I205" s="61">
        <v>15</v>
      </c>
      <c r="J205" s="61">
        <v>16.5</v>
      </c>
      <c r="K205" s="62">
        <v>0.38</v>
      </c>
      <c r="L205" s="47" t="s">
        <v>171</v>
      </c>
      <c r="M205" s="68">
        <v>17062</v>
      </c>
      <c r="N205" s="68">
        <v>13949</v>
      </c>
      <c r="O205" s="68">
        <v>21757</v>
      </c>
      <c r="P205" s="63">
        <f t="shared" si="3"/>
        <v>52768</v>
      </c>
    </row>
    <row r="206" spans="1:16">
      <c r="A206" s="25">
        <v>205</v>
      </c>
      <c r="B206" s="25" t="s">
        <v>1357</v>
      </c>
      <c r="C206" s="25" t="s">
        <v>1358</v>
      </c>
      <c r="D206" s="47" t="s">
        <v>421</v>
      </c>
      <c r="E206" s="47" t="s">
        <v>1545</v>
      </c>
      <c r="F206" s="47" t="s">
        <v>420</v>
      </c>
      <c r="G206" s="47">
        <v>27050</v>
      </c>
      <c r="H206" s="47" t="s">
        <v>72</v>
      </c>
      <c r="I206" s="61">
        <v>3</v>
      </c>
      <c r="J206" s="61">
        <v>3.3</v>
      </c>
      <c r="K206" s="62">
        <v>0.22</v>
      </c>
      <c r="L206" s="47" t="s">
        <v>171</v>
      </c>
      <c r="M206" s="68">
        <v>2216</v>
      </c>
      <c r="N206" s="68">
        <v>1668</v>
      </c>
      <c r="O206" s="68">
        <v>3093</v>
      </c>
      <c r="P206" s="63">
        <f t="shared" si="3"/>
        <v>6977</v>
      </c>
    </row>
    <row r="207" spans="1:16">
      <c r="A207" s="25">
        <v>206</v>
      </c>
      <c r="B207" s="25" t="s">
        <v>1357</v>
      </c>
      <c r="C207" s="25" t="s">
        <v>1358</v>
      </c>
      <c r="D207" s="47" t="s">
        <v>422</v>
      </c>
      <c r="E207" s="47" t="s">
        <v>1546</v>
      </c>
      <c r="F207" s="47" t="s">
        <v>420</v>
      </c>
      <c r="G207" s="47">
        <v>27050</v>
      </c>
      <c r="H207" s="47" t="s">
        <v>72</v>
      </c>
      <c r="I207" s="61">
        <v>6</v>
      </c>
      <c r="J207" s="61">
        <v>6.6</v>
      </c>
      <c r="K207" s="62">
        <v>0.38</v>
      </c>
      <c r="L207" s="47" t="s">
        <v>171</v>
      </c>
      <c r="M207" s="68">
        <v>636</v>
      </c>
      <c r="N207" s="68">
        <v>809</v>
      </c>
      <c r="O207" s="68">
        <v>1593</v>
      </c>
      <c r="P207" s="63">
        <f t="shared" si="3"/>
        <v>3038</v>
      </c>
    </row>
    <row r="208" spans="1:16">
      <c r="A208" s="25">
        <v>207</v>
      </c>
      <c r="B208" s="25" t="s">
        <v>1357</v>
      </c>
      <c r="C208" s="25" t="s">
        <v>1358</v>
      </c>
      <c r="D208" s="47" t="s">
        <v>423</v>
      </c>
      <c r="E208" s="47" t="s">
        <v>1547</v>
      </c>
      <c r="F208" s="47" t="s">
        <v>420</v>
      </c>
      <c r="G208" s="47">
        <v>27050</v>
      </c>
      <c r="H208" s="47" t="s">
        <v>72</v>
      </c>
      <c r="I208" s="61">
        <v>10</v>
      </c>
      <c r="J208" s="61">
        <v>11</v>
      </c>
      <c r="K208" s="62">
        <v>0.38</v>
      </c>
      <c r="L208" s="47" t="s">
        <v>171</v>
      </c>
      <c r="M208" s="68">
        <v>807</v>
      </c>
      <c r="N208" s="68">
        <v>589</v>
      </c>
      <c r="O208" s="68">
        <v>3635</v>
      </c>
      <c r="P208" s="63">
        <f t="shared" si="3"/>
        <v>5031</v>
      </c>
    </row>
    <row r="209" spans="1:16">
      <c r="A209" s="25">
        <v>208</v>
      </c>
      <c r="B209" s="25" t="s">
        <v>1357</v>
      </c>
      <c r="C209" s="25" t="s">
        <v>1358</v>
      </c>
      <c r="D209" s="47" t="s">
        <v>1548</v>
      </c>
      <c r="E209" s="47" t="s">
        <v>1549</v>
      </c>
      <c r="F209" s="47" t="s">
        <v>420</v>
      </c>
      <c r="G209" s="47">
        <v>27050</v>
      </c>
      <c r="H209" s="47" t="s">
        <v>72</v>
      </c>
      <c r="I209" s="61">
        <v>45</v>
      </c>
      <c r="J209" s="61">
        <v>45</v>
      </c>
      <c r="K209" s="62">
        <v>0.38</v>
      </c>
      <c r="L209" s="47" t="s">
        <v>77</v>
      </c>
      <c r="M209" s="68">
        <v>14796</v>
      </c>
      <c r="N209" s="68">
        <v>11303</v>
      </c>
      <c r="O209" s="68">
        <v>20554</v>
      </c>
      <c r="P209" s="63">
        <f t="shared" si="3"/>
        <v>46653</v>
      </c>
    </row>
    <row r="210" spans="1:16">
      <c r="A210" s="25">
        <v>209</v>
      </c>
      <c r="B210" s="25" t="s">
        <v>1357</v>
      </c>
      <c r="C210" s="25" t="s">
        <v>1358</v>
      </c>
      <c r="D210" s="47" t="s">
        <v>656</v>
      </c>
      <c r="E210" s="47" t="s">
        <v>1550</v>
      </c>
      <c r="F210" s="47" t="s">
        <v>657</v>
      </c>
      <c r="G210" s="47">
        <v>27010</v>
      </c>
      <c r="H210" s="47" t="s">
        <v>72</v>
      </c>
      <c r="I210" s="61">
        <v>35</v>
      </c>
      <c r="J210" s="61">
        <v>35</v>
      </c>
      <c r="K210" s="62">
        <v>0.38</v>
      </c>
      <c r="L210" s="47" t="s">
        <v>171</v>
      </c>
      <c r="M210" s="68">
        <v>25600</v>
      </c>
      <c r="N210" s="68">
        <v>27648</v>
      </c>
      <c r="O210" s="68">
        <v>27646</v>
      </c>
      <c r="P210" s="63">
        <f t="shared" si="3"/>
        <v>80894</v>
      </c>
    </row>
    <row r="211" spans="1:16">
      <c r="A211" s="25">
        <v>210</v>
      </c>
      <c r="B211" s="25" t="s">
        <v>1357</v>
      </c>
      <c r="C211" s="25" t="s">
        <v>1358</v>
      </c>
      <c r="D211" s="47" t="s">
        <v>196</v>
      </c>
      <c r="E211" s="47" t="s">
        <v>1551</v>
      </c>
      <c r="F211" s="47" t="s">
        <v>1110</v>
      </c>
      <c r="G211" s="47">
        <v>27030</v>
      </c>
      <c r="H211" s="47" t="s">
        <v>72</v>
      </c>
      <c r="I211" s="61">
        <v>15</v>
      </c>
      <c r="J211" s="61">
        <v>22</v>
      </c>
      <c r="K211" s="62">
        <v>0.38</v>
      </c>
      <c r="L211" s="47" t="s">
        <v>171</v>
      </c>
      <c r="M211" s="68">
        <v>5179</v>
      </c>
      <c r="N211" s="68">
        <v>4031</v>
      </c>
      <c r="O211" s="68">
        <v>7105</v>
      </c>
      <c r="P211" s="63">
        <f t="shared" si="3"/>
        <v>16315</v>
      </c>
    </row>
    <row r="212" spans="1:16">
      <c r="A212" s="25">
        <v>211</v>
      </c>
      <c r="B212" s="25" t="s">
        <v>1357</v>
      </c>
      <c r="C212" s="25" t="s">
        <v>1358</v>
      </c>
      <c r="D212" s="47" t="s">
        <v>198</v>
      </c>
      <c r="E212" s="47" t="s">
        <v>1552</v>
      </c>
      <c r="F212" s="47" t="s">
        <v>1110</v>
      </c>
      <c r="G212" s="47">
        <v>27030</v>
      </c>
      <c r="H212" s="47" t="s">
        <v>72</v>
      </c>
      <c r="I212" s="61">
        <v>10</v>
      </c>
      <c r="J212" s="61">
        <v>11</v>
      </c>
      <c r="K212" s="62">
        <v>0.38</v>
      </c>
      <c r="L212" s="47" t="s">
        <v>77</v>
      </c>
      <c r="M212" s="68">
        <v>283</v>
      </c>
      <c r="N212" s="68">
        <v>214</v>
      </c>
      <c r="O212" s="68">
        <v>290</v>
      </c>
      <c r="P212" s="63">
        <f t="shared" si="3"/>
        <v>787</v>
      </c>
    </row>
    <row r="213" spans="1:16">
      <c r="A213" s="25">
        <v>212</v>
      </c>
      <c r="B213" s="25" t="s">
        <v>1357</v>
      </c>
      <c r="C213" s="25" t="s">
        <v>1358</v>
      </c>
      <c r="D213" s="47" t="s">
        <v>190</v>
      </c>
      <c r="E213" s="47" t="s">
        <v>1553</v>
      </c>
      <c r="F213" s="47" t="s">
        <v>1109</v>
      </c>
      <c r="G213" s="47">
        <v>27020</v>
      </c>
      <c r="H213" s="47" t="s">
        <v>72</v>
      </c>
      <c r="I213" s="61">
        <v>15</v>
      </c>
      <c r="J213" s="61">
        <v>27.5</v>
      </c>
      <c r="K213" s="62">
        <v>0.38</v>
      </c>
      <c r="L213" s="47" t="s">
        <v>171</v>
      </c>
      <c r="M213" s="68">
        <v>6777</v>
      </c>
      <c r="N213" s="68">
        <v>5570</v>
      </c>
      <c r="O213" s="68">
        <v>8909</v>
      </c>
      <c r="P213" s="63">
        <f t="shared" si="3"/>
        <v>21256</v>
      </c>
    </row>
    <row r="214" spans="1:16">
      <c r="A214" s="25">
        <v>213</v>
      </c>
      <c r="B214" s="25" t="s">
        <v>1357</v>
      </c>
      <c r="C214" s="25" t="s">
        <v>1358</v>
      </c>
      <c r="D214" s="47" t="s">
        <v>199</v>
      </c>
      <c r="E214" s="47" t="s">
        <v>1553</v>
      </c>
      <c r="F214" s="47" t="s">
        <v>1109</v>
      </c>
      <c r="G214" s="47">
        <v>27020</v>
      </c>
      <c r="H214" s="47" t="s">
        <v>72</v>
      </c>
      <c r="I214" s="61">
        <v>10</v>
      </c>
      <c r="J214" s="61">
        <v>16.5</v>
      </c>
      <c r="K214" s="62">
        <v>0.38</v>
      </c>
      <c r="L214" s="47" t="s">
        <v>77</v>
      </c>
      <c r="M214" s="68">
        <v>29662</v>
      </c>
      <c r="N214" s="68">
        <v>19155</v>
      </c>
      <c r="O214" s="68">
        <v>27049</v>
      </c>
      <c r="P214" s="63">
        <f t="shared" si="3"/>
        <v>75866</v>
      </c>
    </row>
    <row r="215" spans="1:16">
      <c r="A215" s="25">
        <v>214</v>
      </c>
      <c r="B215" s="25" t="s">
        <v>1357</v>
      </c>
      <c r="C215" s="25" t="s">
        <v>1358</v>
      </c>
      <c r="D215" s="47" t="s">
        <v>203</v>
      </c>
      <c r="E215" s="47" t="s">
        <v>1554</v>
      </c>
      <c r="F215" s="47" t="s">
        <v>1109</v>
      </c>
      <c r="G215" s="47">
        <v>27020</v>
      </c>
      <c r="H215" s="47" t="s">
        <v>72</v>
      </c>
      <c r="I215" s="61">
        <v>3</v>
      </c>
      <c r="J215" s="61">
        <v>3.3</v>
      </c>
      <c r="K215" s="62">
        <v>0.38</v>
      </c>
      <c r="L215" s="47" t="s">
        <v>69</v>
      </c>
      <c r="M215" s="68">
        <v>275</v>
      </c>
      <c r="N215" s="68">
        <v>195</v>
      </c>
      <c r="O215" s="68">
        <v>319</v>
      </c>
      <c r="P215" s="63">
        <f t="shared" si="3"/>
        <v>789</v>
      </c>
    </row>
    <row r="216" spans="1:16">
      <c r="A216" s="25">
        <v>215</v>
      </c>
      <c r="B216" s="25" t="s">
        <v>1357</v>
      </c>
      <c r="C216" s="25" t="s">
        <v>1358</v>
      </c>
      <c r="D216" s="47" t="s">
        <v>204</v>
      </c>
      <c r="E216" s="47" t="s">
        <v>1555</v>
      </c>
      <c r="F216" s="47" t="s">
        <v>1109</v>
      </c>
      <c r="G216" s="47">
        <v>27020</v>
      </c>
      <c r="H216" s="47" t="s">
        <v>72</v>
      </c>
      <c r="I216" s="61">
        <v>1.5</v>
      </c>
      <c r="J216" s="61">
        <v>1.7</v>
      </c>
      <c r="K216" s="62">
        <v>0.38</v>
      </c>
      <c r="L216" s="47" t="s">
        <v>69</v>
      </c>
      <c r="M216" s="68">
        <v>63</v>
      </c>
      <c r="N216" s="68">
        <v>48</v>
      </c>
      <c r="O216" s="68">
        <v>68</v>
      </c>
      <c r="P216" s="63">
        <f t="shared" si="3"/>
        <v>179</v>
      </c>
    </row>
    <row r="217" spans="1:16">
      <c r="A217" s="25">
        <v>216</v>
      </c>
      <c r="B217" s="25" t="s">
        <v>1357</v>
      </c>
      <c r="C217" s="25" t="s">
        <v>1358</v>
      </c>
      <c r="D217" s="47" t="s">
        <v>629</v>
      </c>
      <c r="E217" s="47" t="s">
        <v>1403</v>
      </c>
      <c r="F217" s="47" t="s">
        <v>630</v>
      </c>
      <c r="G217" s="47">
        <v>27012</v>
      </c>
      <c r="H217" s="47" t="s">
        <v>72</v>
      </c>
      <c r="I217" s="61">
        <v>75</v>
      </c>
      <c r="J217" s="61">
        <v>75</v>
      </c>
      <c r="K217" s="62">
        <v>0.38</v>
      </c>
      <c r="L217" s="47" t="s">
        <v>171</v>
      </c>
      <c r="M217" s="68">
        <v>19137</v>
      </c>
      <c r="N217" s="68">
        <v>24217</v>
      </c>
      <c r="O217" s="68">
        <v>22150</v>
      </c>
      <c r="P217" s="63">
        <f t="shared" si="3"/>
        <v>65504</v>
      </c>
    </row>
    <row r="218" spans="1:16">
      <c r="A218" s="25">
        <v>217</v>
      </c>
      <c r="B218" s="25" t="s">
        <v>1357</v>
      </c>
      <c r="C218" s="25" t="s">
        <v>1358</v>
      </c>
      <c r="D218" s="47" t="s">
        <v>631</v>
      </c>
      <c r="E218" s="47" t="s">
        <v>1536</v>
      </c>
      <c r="F218" s="47" t="s">
        <v>630</v>
      </c>
      <c r="G218" s="47">
        <v>27012</v>
      </c>
      <c r="H218" s="47" t="s">
        <v>72</v>
      </c>
      <c r="I218" s="61">
        <v>20</v>
      </c>
      <c r="J218" s="61">
        <v>22</v>
      </c>
      <c r="K218" s="62">
        <v>0.38</v>
      </c>
      <c r="L218" s="47" t="s">
        <v>171</v>
      </c>
      <c r="M218" s="68">
        <v>24020</v>
      </c>
      <c r="N218" s="68">
        <v>25829</v>
      </c>
      <c r="O218" s="68">
        <v>24083</v>
      </c>
      <c r="P218" s="63">
        <f t="shared" si="3"/>
        <v>73932</v>
      </c>
    </row>
    <row r="219" spans="1:16">
      <c r="A219" s="25">
        <v>218</v>
      </c>
      <c r="B219" s="25" t="s">
        <v>1357</v>
      </c>
      <c r="C219" s="25" t="s">
        <v>1358</v>
      </c>
      <c r="D219" s="47" t="s">
        <v>720</v>
      </c>
      <c r="E219" s="47" t="s">
        <v>1556</v>
      </c>
      <c r="F219" s="47" t="s">
        <v>630</v>
      </c>
      <c r="G219" s="47">
        <v>27012</v>
      </c>
      <c r="H219" s="47" t="s">
        <v>72</v>
      </c>
      <c r="I219" s="61">
        <v>10</v>
      </c>
      <c r="J219" s="61">
        <v>11</v>
      </c>
      <c r="K219" s="62">
        <v>0.38</v>
      </c>
      <c r="L219" s="47" t="s">
        <v>69</v>
      </c>
      <c r="M219" s="68">
        <v>3228</v>
      </c>
      <c r="N219" s="68">
        <v>2889</v>
      </c>
      <c r="O219" s="68">
        <v>4040</v>
      </c>
      <c r="P219" s="63">
        <f t="shared" si="3"/>
        <v>10157</v>
      </c>
    </row>
    <row r="220" spans="1:16">
      <c r="A220" s="25">
        <v>219</v>
      </c>
      <c r="B220" s="25" t="s">
        <v>1357</v>
      </c>
      <c r="C220" s="25" t="s">
        <v>1358</v>
      </c>
      <c r="D220" s="47" t="s">
        <v>745</v>
      </c>
      <c r="E220" s="47" t="s">
        <v>1557</v>
      </c>
      <c r="F220" s="47" t="s">
        <v>630</v>
      </c>
      <c r="G220" s="47">
        <v>27012</v>
      </c>
      <c r="H220" s="47" t="s">
        <v>72</v>
      </c>
      <c r="I220" s="61">
        <v>15</v>
      </c>
      <c r="J220" s="61">
        <v>16.5</v>
      </c>
      <c r="K220" s="62">
        <v>0.38</v>
      </c>
      <c r="L220" s="47" t="s">
        <v>69</v>
      </c>
      <c r="M220" s="68">
        <v>4405</v>
      </c>
      <c r="N220" s="68">
        <v>3935</v>
      </c>
      <c r="O220" s="68">
        <v>4779</v>
      </c>
      <c r="P220" s="63">
        <f t="shared" si="3"/>
        <v>13119</v>
      </c>
    </row>
    <row r="221" spans="1:16">
      <c r="A221" s="25">
        <v>220</v>
      </c>
      <c r="B221" s="25" t="s">
        <v>1357</v>
      </c>
      <c r="C221" s="25" t="s">
        <v>1358</v>
      </c>
      <c r="D221" s="47" t="s">
        <v>748</v>
      </c>
      <c r="E221" s="47" t="s">
        <v>1558</v>
      </c>
      <c r="F221" s="47" t="s">
        <v>630</v>
      </c>
      <c r="G221" s="47">
        <v>27012</v>
      </c>
      <c r="H221" s="47" t="s">
        <v>72</v>
      </c>
      <c r="I221" s="61">
        <v>20</v>
      </c>
      <c r="J221" s="61">
        <v>20</v>
      </c>
      <c r="K221" s="62">
        <v>0.38</v>
      </c>
      <c r="L221" s="47" t="s">
        <v>69</v>
      </c>
      <c r="M221" s="68">
        <v>11434</v>
      </c>
      <c r="N221" s="68">
        <v>9412</v>
      </c>
      <c r="O221" s="68">
        <v>14863</v>
      </c>
      <c r="P221" s="63">
        <f t="shared" si="3"/>
        <v>35709</v>
      </c>
    </row>
    <row r="222" spans="1:16">
      <c r="A222" s="25">
        <v>221</v>
      </c>
      <c r="B222" s="25" t="s">
        <v>1357</v>
      </c>
      <c r="C222" s="25" t="s">
        <v>1358</v>
      </c>
      <c r="D222" s="47" t="s">
        <v>751</v>
      </c>
      <c r="E222" s="47" t="s">
        <v>1559</v>
      </c>
      <c r="F222" s="47" t="s">
        <v>630</v>
      </c>
      <c r="G222" s="47">
        <v>27012</v>
      </c>
      <c r="H222" s="47" t="s">
        <v>72</v>
      </c>
      <c r="I222" s="61">
        <v>25</v>
      </c>
      <c r="J222" s="61">
        <v>25</v>
      </c>
      <c r="K222" s="62">
        <v>0.38</v>
      </c>
      <c r="L222" s="47" t="s">
        <v>69</v>
      </c>
      <c r="M222" s="68">
        <v>10825</v>
      </c>
      <c r="N222" s="68">
        <v>8503</v>
      </c>
      <c r="O222" s="68">
        <v>15077</v>
      </c>
      <c r="P222" s="63">
        <f t="shared" si="3"/>
        <v>34405</v>
      </c>
    </row>
    <row r="223" spans="1:16" ht="14.4">
      <c r="A223" s="25">
        <v>222</v>
      </c>
      <c r="B223" s="25" t="s">
        <v>1357</v>
      </c>
      <c r="C223" s="25" t="s">
        <v>1358</v>
      </c>
      <c r="D223" s="47" t="s">
        <v>424</v>
      </c>
      <c r="E223" s="47" t="s">
        <v>1560</v>
      </c>
      <c r="F223" s="47" t="s">
        <v>425</v>
      </c>
      <c r="G223" s="47">
        <v>27050</v>
      </c>
      <c r="H223" s="47" t="s">
        <v>72</v>
      </c>
      <c r="I223" s="65">
        <v>3</v>
      </c>
      <c r="J223" s="65">
        <v>3.3</v>
      </c>
      <c r="K223" s="62">
        <v>0.38</v>
      </c>
      <c r="L223" s="47" t="s">
        <v>69</v>
      </c>
      <c r="M223" s="68">
        <v>92</v>
      </c>
      <c r="N223" s="68">
        <v>87</v>
      </c>
      <c r="O223" s="68">
        <v>124</v>
      </c>
      <c r="P223" s="63">
        <f t="shared" si="3"/>
        <v>303</v>
      </c>
    </row>
    <row r="224" spans="1:16">
      <c r="A224" s="25">
        <v>223</v>
      </c>
      <c r="B224" s="25" t="s">
        <v>1357</v>
      </c>
      <c r="C224" s="25" t="s">
        <v>1358</v>
      </c>
      <c r="D224" s="47" t="s">
        <v>426</v>
      </c>
      <c r="E224" s="47" t="s">
        <v>1561</v>
      </c>
      <c r="F224" s="47" t="s">
        <v>425</v>
      </c>
      <c r="G224" s="47">
        <v>27050</v>
      </c>
      <c r="H224" s="47" t="s">
        <v>72</v>
      </c>
      <c r="I224" s="61">
        <v>20</v>
      </c>
      <c r="J224" s="61">
        <v>22</v>
      </c>
      <c r="K224" s="62">
        <v>0.38</v>
      </c>
      <c r="L224" s="47" t="s">
        <v>77</v>
      </c>
      <c r="M224" s="68">
        <v>23326</v>
      </c>
      <c r="N224" s="68">
        <v>12809</v>
      </c>
      <c r="O224" s="68">
        <v>20423</v>
      </c>
      <c r="P224" s="63">
        <f t="shared" si="3"/>
        <v>56558</v>
      </c>
    </row>
    <row r="225" spans="1:16">
      <c r="A225" s="25">
        <v>224</v>
      </c>
      <c r="B225" s="25" t="s">
        <v>1357</v>
      </c>
      <c r="C225" s="25" t="s">
        <v>1358</v>
      </c>
      <c r="D225" s="47" t="s">
        <v>427</v>
      </c>
      <c r="E225" s="47" t="s">
        <v>1562</v>
      </c>
      <c r="F225" s="47" t="s">
        <v>425</v>
      </c>
      <c r="G225" s="47">
        <v>27050</v>
      </c>
      <c r="H225" s="47" t="s">
        <v>72</v>
      </c>
      <c r="I225" s="61">
        <v>3</v>
      </c>
      <c r="J225" s="61">
        <v>6.6</v>
      </c>
      <c r="K225" s="62">
        <v>0.38</v>
      </c>
      <c r="L225" s="47" t="s">
        <v>69</v>
      </c>
      <c r="M225" s="68">
        <v>128</v>
      </c>
      <c r="N225" s="68">
        <v>125</v>
      </c>
      <c r="O225" s="68">
        <v>213</v>
      </c>
      <c r="P225" s="63">
        <f t="shared" si="3"/>
        <v>466</v>
      </c>
    </row>
    <row r="226" spans="1:16">
      <c r="A226" s="25">
        <v>225</v>
      </c>
      <c r="B226" s="25" t="s">
        <v>1357</v>
      </c>
      <c r="C226" s="25" t="s">
        <v>1358</v>
      </c>
      <c r="D226" s="47" t="s">
        <v>428</v>
      </c>
      <c r="E226" s="47" t="s">
        <v>1563</v>
      </c>
      <c r="F226" s="47" t="s">
        <v>425</v>
      </c>
      <c r="G226" s="47">
        <v>27050</v>
      </c>
      <c r="H226" s="47" t="s">
        <v>72</v>
      </c>
      <c r="I226" s="61">
        <v>6</v>
      </c>
      <c r="J226" s="61">
        <v>6.6</v>
      </c>
      <c r="K226" s="62">
        <v>0.38</v>
      </c>
      <c r="L226" s="47" t="s">
        <v>69</v>
      </c>
      <c r="M226" s="68">
        <v>480</v>
      </c>
      <c r="N226" s="68">
        <v>399</v>
      </c>
      <c r="O226" s="68">
        <v>595</v>
      </c>
      <c r="P226" s="63">
        <f t="shared" si="3"/>
        <v>1474</v>
      </c>
    </row>
    <row r="227" spans="1:16">
      <c r="A227" s="25">
        <v>226</v>
      </c>
      <c r="B227" s="25" t="s">
        <v>1357</v>
      </c>
      <c r="C227" s="25" t="s">
        <v>1358</v>
      </c>
      <c r="D227" s="47" t="s">
        <v>429</v>
      </c>
      <c r="E227" s="47" t="s">
        <v>1563</v>
      </c>
      <c r="F227" s="47" t="s">
        <v>425</v>
      </c>
      <c r="G227" s="47">
        <v>27050</v>
      </c>
      <c r="H227" s="47" t="s">
        <v>72</v>
      </c>
      <c r="I227" s="61">
        <v>1.5</v>
      </c>
      <c r="J227" s="61">
        <v>1.7</v>
      </c>
      <c r="K227" s="62">
        <v>0.22</v>
      </c>
      <c r="L227" s="47" t="s">
        <v>69</v>
      </c>
      <c r="M227" s="68">
        <v>67</v>
      </c>
      <c r="N227" s="68">
        <v>53</v>
      </c>
      <c r="O227" s="68">
        <v>100</v>
      </c>
      <c r="P227" s="63">
        <f t="shared" si="3"/>
        <v>220</v>
      </c>
    </row>
    <row r="228" spans="1:16">
      <c r="A228" s="25">
        <v>227</v>
      </c>
      <c r="B228" s="25" t="s">
        <v>1357</v>
      </c>
      <c r="C228" s="25" t="s">
        <v>1358</v>
      </c>
      <c r="D228" s="47" t="s">
        <v>430</v>
      </c>
      <c r="E228" s="47" t="s">
        <v>1564</v>
      </c>
      <c r="F228" s="47" t="s">
        <v>425</v>
      </c>
      <c r="G228" s="47">
        <v>27050</v>
      </c>
      <c r="H228" s="47" t="s">
        <v>72</v>
      </c>
      <c r="I228" s="61">
        <v>25</v>
      </c>
      <c r="J228" s="61">
        <v>27.5</v>
      </c>
      <c r="K228" s="62">
        <v>0.38</v>
      </c>
      <c r="L228" s="47" t="s">
        <v>171</v>
      </c>
      <c r="M228" s="68">
        <v>785</v>
      </c>
      <c r="N228" s="68">
        <v>1014</v>
      </c>
      <c r="O228" s="68">
        <v>1028</v>
      </c>
      <c r="P228" s="63">
        <f t="shared" si="3"/>
        <v>2827</v>
      </c>
    </row>
    <row r="229" spans="1:16">
      <c r="A229" s="25">
        <v>228</v>
      </c>
      <c r="B229" s="25" t="s">
        <v>1357</v>
      </c>
      <c r="C229" s="25" t="s">
        <v>1358</v>
      </c>
      <c r="D229" s="47" t="s">
        <v>431</v>
      </c>
      <c r="E229" s="47" t="s">
        <v>1565</v>
      </c>
      <c r="F229" s="47" t="s">
        <v>425</v>
      </c>
      <c r="G229" s="47">
        <v>27050</v>
      </c>
      <c r="H229" s="47" t="s">
        <v>72</v>
      </c>
      <c r="I229" s="61">
        <v>6</v>
      </c>
      <c r="J229" s="61">
        <v>6.6</v>
      </c>
      <c r="K229" s="62">
        <v>0.38</v>
      </c>
      <c r="L229" s="47" t="s">
        <v>69</v>
      </c>
      <c r="M229" s="68">
        <v>859</v>
      </c>
      <c r="N229" s="68">
        <v>698</v>
      </c>
      <c r="O229" s="68">
        <v>1051</v>
      </c>
      <c r="P229" s="63">
        <f t="shared" si="3"/>
        <v>2608</v>
      </c>
    </row>
    <row r="230" spans="1:16">
      <c r="A230" s="25">
        <v>229</v>
      </c>
      <c r="B230" s="25" t="s">
        <v>1357</v>
      </c>
      <c r="C230" s="25" t="s">
        <v>1358</v>
      </c>
      <c r="D230" s="47" t="s">
        <v>432</v>
      </c>
      <c r="E230" s="47" t="s">
        <v>1566</v>
      </c>
      <c r="F230" s="47" t="s">
        <v>425</v>
      </c>
      <c r="G230" s="47">
        <v>27050</v>
      </c>
      <c r="H230" s="47" t="s">
        <v>72</v>
      </c>
      <c r="I230" s="61">
        <v>10</v>
      </c>
      <c r="J230" s="61">
        <v>11</v>
      </c>
      <c r="K230" s="62">
        <v>0.38</v>
      </c>
      <c r="L230" s="47" t="s">
        <v>69</v>
      </c>
      <c r="M230" s="68">
        <v>31</v>
      </c>
      <c r="N230" s="68">
        <v>25</v>
      </c>
      <c r="O230" s="68">
        <v>47</v>
      </c>
      <c r="P230" s="63">
        <f t="shared" si="3"/>
        <v>103</v>
      </c>
    </row>
    <row r="231" spans="1:16">
      <c r="A231" s="25">
        <v>230</v>
      </c>
      <c r="B231" s="25" t="s">
        <v>1357</v>
      </c>
      <c r="C231" s="25" t="s">
        <v>1358</v>
      </c>
      <c r="D231" s="47" t="s">
        <v>1121</v>
      </c>
      <c r="E231" s="47" t="s">
        <v>1567</v>
      </c>
      <c r="F231" s="47" t="s">
        <v>1119</v>
      </c>
      <c r="G231" s="47">
        <v>27013</v>
      </c>
      <c r="H231" s="47" t="s">
        <v>72</v>
      </c>
      <c r="I231" s="61">
        <v>1.5</v>
      </c>
      <c r="J231" s="61">
        <v>2</v>
      </c>
      <c r="K231" s="62">
        <v>0.22</v>
      </c>
      <c r="L231" s="47" t="s">
        <v>171</v>
      </c>
      <c r="M231" s="68">
        <v>0</v>
      </c>
      <c r="N231" s="68">
        <v>0</v>
      </c>
      <c r="O231" s="68">
        <v>0</v>
      </c>
      <c r="P231" s="63">
        <f t="shared" si="3"/>
        <v>0</v>
      </c>
    </row>
    <row r="232" spans="1:16">
      <c r="A232" s="25">
        <v>231</v>
      </c>
      <c r="B232" s="25" t="s">
        <v>1357</v>
      </c>
      <c r="C232" s="25" t="s">
        <v>1358</v>
      </c>
      <c r="D232" s="47" t="s">
        <v>1118</v>
      </c>
      <c r="E232" s="47" t="s">
        <v>1568</v>
      </c>
      <c r="F232" s="47" t="s">
        <v>1119</v>
      </c>
      <c r="G232" s="47">
        <v>27013</v>
      </c>
      <c r="H232" s="47" t="s">
        <v>72</v>
      </c>
      <c r="I232" s="61">
        <v>45</v>
      </c>
      <c r="J232" s="61">
        <v>45</v>
      </c>
      <c r="K232" s="62">
        <v>0.38</v>
      </c>
      <c r="L232" s="47" t="s">
        <v>171</v>
      </c>
      <c r="M232" s="68">
        <v>22614</v>
      </c>
      <c r="N232" s="68">
        <v>20591</v>
      </c>
      <c r="O232" s="68">
        <v>27373</v>
      </c>
      <c r="P232" s="63">
        <f t="shared" si="3"/>
        <v>70578</v>
      </c>
    </row>
    <row r="233" spans="1:16">
      <c r="A233" s="25">
        <v>232</v>
      </c>
      <c r="B233" s="25" t="s">
        <v>1357</v>
      </c>
      <c r="C233" s="25" t="s">
        <v>1358</v>
      </c>
      <c r="D233" s="47" t="s">
        <v>1120</v>
      </c>
      <c r="E233" s="47" t="s">
        <v>1569</v>
      </c>
      <c r="F233" s="47" t="s">
        <v>1119</v>
      </c>
      <c r="G233" s="47">
        <v>27013</v>
      </c>
      <c r="H233" s="47" t="s">
        <v>72</v>
      </c>
      <c r="I233" s="61">
        <v>45</v>
      </c>
      <c r="J233" s="61">
        <v>45</v>
      </c>
      <c r="K233" s="62">
        <v>0.38</v>
      </c>
      <c r="L233" s="47" t="s">
        <v>171</v>
      </c>
      <c r="M233" s="68">
        <v>43369</v>
      </c>
      <c r="N233" s="68">
        <v>33468</v>
      </c>
      <c r="O233" s="68">
        <v>51760</v>
      </c>
      <c r="P233" s="63">
        <f t="shared" si="3"/>
        <v>128597</v>
      </c>
    </row>
    <row r="234" spans="1:16">
      <c r="A234" s="25">
        <v>233</v>
      </c>
      <c r="B234" s="25" t="s">
        <v>1357</v>
      </c>
      <c r="C234" s="25" t="s">
        <v>1358</v>
      </c>
      <c r="D234" s="47" t="s">
        <v>1162</v>
      </c>
      <c r="E234" s="47" t="s">
        <v>1570</v>
      </c>
      <c r="F234" s="47" t="s">
        <v>1119</v>
      </c>
      <c r="G234" s="47">
        <v>27013</v>
      </c>
      <c r="H234" s="47" t="s">
        <v>72</v>
      </c>
      <c r="I234" s="61">
        <v>80</v>
      </c>
      <c r="J234" s="61">
        <v>80</v>
      </c>
      <c r="K234" s="62">
        <v>0.38</v>
      </c>
      <c r="L234" s="47" t="s">
        <v>77</v>
      </c>
      <c r="M234" s="68">
        <v>47746</v>
      </c>
      <c r="N234" s="68">
        <v>36149</v>
      </c>
      <c r="O234" s="68">
        <v>65792</v>
      </c>
      <c r="P234" s="63">
        <f t="shared" si="3"/>
        <v>149687</v>
      </c>
    </row>
    <row r="235" spans="1:16">
      <c r="A235" s="25">
        <v>234</v>
      </c>
      <c r="B235" s="25" t="s">
        <v>1357</v>
      </c>
      <c r="C235" s="25" t="s">
        <v>1358</v>
      </c>
      <c r="D235" s="47" t="s">
        <v>1163</v>
      </c>
      <c r="E235" s="47" t="s">
        <v>1571</v>
      </c>
      <c r="F235" s="47" t="s">
        <v>1119</v>
      </c>
      <c r="G235" s="47">
        <v>27013</v>
      </c>
      <c r="H235" s="47" t="s">
        <v>72</v>
      </c>
      <c r="I235" s="61">
        <v>20</v>
      </c>
      <c r="J235" s="61">
        <v>22</v>
      </c>
      <c r="K235" s="62">
        <v>0.38</v>
      </c>
      <c r="L235" s="47" t="s">
        <v>77</v>
      </c>
      <c r="M235" s="68">
        <v>22122</v>
      </c>
      <c r="N235" s="68">
        <v>15494</v>
      </c>
      <c r="O235" s="68">
        <v>19497</v>
      </c>
      <c r="P235" s="63">
        <f t="shared" si="3"/>
        <v>57113</v>
      </c>
    </row>
    <row r="236" spans="1:16">
      <c r="A236" s="25">
        <v>235</v>
      </c>
      <c r="B236" s="25" t="s">
        <v>1357</v>
      </c>
      <c r="C236" s="25" t="s">
        <v>1358</v>
      </c>
      <c r="D236" s="47" t="s">
        <v>1183</v>
      </c>
      <c r="E236" s="47" t="s">
        <v>1572</v>
      </c>
      <c r="F236" s="47" t="s">
        <v>1119</v>
      </c>
      <c r="G236" s="47">
        <v>27013</v>
      </c>
      <c r="H236" s="47" t="s">
        <v>72</v>
      </c>
      <c r="I236" s="61">
        <v>15</v>
      </c>
      <c r="J236" s="61">
        <v>17</v>
      </c>
      <c r="K236" s="62">
        <v>0.38</v>
      </c>
      <c r="L236" s="47" t="s">
        <v>69</v>
      </c>
      <c r="M236" s="68">
        <v>230</v>
      </c>
      <c r="N236" s="68">
        <v>156</v>
      </c>
      <c r="O236" s="68">
        <v>162</v>
      </c>
      <c r="P236" s="63">
        <f t="shared" si="3"/>
        <v>548</v>
      </c>
    </row>
    <row r="237" spans="1:16">
      <c r="A237" s="25">
        <v>236</v>
      </c>
      <c r="B237" s="25" t="s">
        <v>1357</v>
      </c>
      <c r="C237" s="25" t="s">
        <v>1358</v>
      </c>
      <c r="D237" s="47" t="s">
        <v>1184</v>
      </c>
      <c r="E237" s="47" t="s">
        <v>1573</v>
      </c>
      <c r="F237" s="47" t="s">
        <v>1119</v>
      </c>
      <c r="G237" s="47">
        <v>27013</v>
      </c>
      <c r="H237" s="47" t="s">
        <v>72</v>
      </c>
      <c r="I237" s="61">
        <v>6</v>
      </c>
      <c r="J237" s="61">
        <v>7</v>
      </c>
      <c r="K237" s="62">
        <v>0.38</v>
      </c>
      <c r="L237" s="47" t="s">
        <v>69</v>
      </c>
      <c r="M237" s="68">
        <v>532</v>
      </c>
      <c r="N237" s="68">
        <v>476</v>
      </c>
      <c r="O237" s="68">
        <v>552</v>
      </c>
      <c r="P237" s="63">
        <f t="shared" si="3"/>
        <v>1560</v>
      </c>
    </row>
    <row r="238" spans="1:16">
      <c r="A238" s="25">
        <v>237</v>
      </c>
      <c r="B238" s="25" t="s">
        <v>1357</v>
      </c>
      <c r="C238" s="25" t="s">
        <v>1358</v>
      </c>
      <c r="D238" s="47" t="s">
        <v>1185</v>
      </c>
      <c r="E238" s="47" t="s">
        <v>1574</v>
      </c>
      <c r="F238" s="47" t="s">
        <v>1119</v>
      </c>
      <c r="G238" s="47">
        <v>27013</v>
      </c>
      <c r="H238" s="47" t="s">
        <v>72</v>
      </c>
      <c r="I238" s="61">
        <v>10</v>
      </c>
      <c r="J238" s="61">
        <v>11</v>
      </c>
      <c r="K238" s="62">
        <v>0.38</v>
      </c>
      <c r="L238" s="47" t="s">
        <v>69</v>
      </c>
      <c r="M238" s="68">
        <v>125</v>
      </c>
      <c r="N238" s="68">
        <v>96</v>
      </c>
      <c r="O238" s="68">
        <v>146</v>
      </c>
      <c r="P238" s="63">
        <f t="shared" si="3"/>
        <v>367</v>
      </c>
    </row>
    <row r="239" spans="1:16">
      <c r="A239" s="25">
        <v>238</v>
      </c>
      <c r="B239" s="25" t="s">
        <v>1357</v>
      </c>
      <c r="C239" s="25" t="s">
        <v>1358</v>
      </c>
      <c r="D239" s="47" t="s">
        <v>1186</v>
      </c>
      <c r="E239" s="47" t="s">
        <v>1575</v>
      </c>
      <c r="F239" s="47" t="s">
        <v>1119</v>
      </c>
      <c r="G239" s="47">
        <v>27013</v>
      </c>
      <c r="H239" s="47" t="s">
        <v>72</v>
      </c>
      <c r="I239" s="61">
        <v>10</v>
      </c>
      <c r="J239" s="61">
        <v>11</v>
      </c>
      <c r="K239" s="62">
        <v>0.38</v>
      </c>
      <c r="L239" s="47" t="s">
        <v>69</v>
      </c>
      <c r="M239" s="68">
        <v>2384</v>
      </c>
      <c r="N239" s="68">
        <v>1779</v>
      </c>
      <c r="O239" s="68">
        <v>3225</v>
      </c>
      <c r="P239" s="63">
        <f t="shared" si="3"/>
        <v>7388</v>
      </c>
    </row>
    <row r="240" spans="1:16">
      <c r="A240" s="25">
        <v>239</v>
      </c>
      <c r="B240" s="25" t="s">
        <v>1357</v>
      </c>
      <c r="C240" s="25" t="s">
        <v>1358</v>
      </c>
      <c r="D240" s="47" t="s">
        <v>1187</v>
      </c>
      <c r="E240" s="47" t="s">
        <v>1571</v>
      </c>
      <c r="F240" s="47" t="s">
        <v>1119</v>
      </c>
      <c r="G240" s="47">
        <v>27013</v>
      </c>
      <c r="H240" s="47" t="s">
        <v>72</v>
      </c>
      <c r="I240" s="61">
        <v>10</v>
      </c>
      <c r="J240" s="61">
        <v>11</v>
      </c>
      <c r="K240" s="62">
        <v>0.38</v>
      </c>
      <c r="L240" s="47" t="s">
        <v>69</v>
      </c>
      <c r="M240" s="68">
        <v>2581</v>
      </c>
      <c r="N240" s="68">
        <v>1947</v>
      </c>
      <c r="O240" s="68">
        <v>3346</v>
      </c>
      <c r="P240" s="63">
        <f t="shared" si="3"/>
        <v>7874</v>
      </c>
    </row>
    <row r="241" spans="1:16">
      <c r="A241" s="25">
        <v>240</v>
      </c>
      <c r="B241" s="25" t="s">
        <v>1357</v>
      </c>
      <c r="C241" s="25" t="s">
        <v>1358</v>
      </c>
      <c r="D241" s="47" t="s">
        <v>1188</v>
      </c>
      <c r="E241" s="47" t="s">
        <v>1470</v>
      </c>
      <c r="F241" s="47" t="s">
        <v>1119</v>
      </c>
      <c r="G241" s="47">
        <v>27013</v>
      </c>
      <c r="H241" s="47" t="s">
        <v>72</v>
      </c>
      <c r="I241" s="61">
        <v>6</v>
      </c>
      <c r="J241" s="61">
        <v>7</v>
      </c>
      <c r="K241" s="62">
        <v>0.38</v>
      </c>
      <c r="L241" s="47" t="s">
        <v>69</v>
      </c>
      <c r="M241" s="68">
        <v>46</v>
      </c>
      <c r="N241" s="68">
        <v>35</v>
      </c>
      <c r="O241" s="68">
        <v>56</v>
      </c>
      <c r="P241" s="63">
        <f t="shared" si="3"/>
        <v>137</v>
      </c>
    </row>
    <row r="242" spans="1:16">
      <c r="A242" s="25">
        <v>241</v>
      </c>
      <c r="B242" s="25" t="s">
        <v>1357</v>
      </c>
      <c r="C242" s="25" t="s">
        <v>1358</v>
      </c>
      <c r="D242" s="47" t="s">
        <v>1189</v>
      </c>
      <c r="E242" s="47" t="s">
        <v>1576</v>
      </c>
      <c r="F242" s="47" t="s">
        <v>1119</v>
      </c>
      <c r="G242" s="47">
        <v>27013</v>
      </c>
      <c r="H242" s="47" t="s">
        <v>72</v>
      </c>
      <c r="I242" s="61">
        <v>53</v>
      </c>
      <c r="J242" s="61">
        <v>53</v>
      </c>
      <c r="K242" s="62">
        <v>0.38</v>
      </c>
      <c r="L242" s="47" t="s">
        <v>69</v>
      </c>
      <c r="M242" s="68">
        <v>13977</v>
      </c>
      <c r="N242" s="68">
        <v>10195</v>
      </c>
      <c r="O242" s="68">
        <v>16065</v>
      </c>
      <c r="P242" s="63">
        <f t="shared" si="3"/>
        <v>40237</v>
      </c>
    </row>
    <row r="243" spans="1:16">
      <c r="A243" s="25">
        <v>242</v>
      </c>
      <c r="B243" s="25" t="s">
        <v>1357</v>
      </c>
      <c r="C243" s="25" t="s">
        <v>1358</v>
      </c>
      <c r="D243" s="47" t="s">
        <v>100</v>
      </c>
      <c r="E243" s="47" t="s">
        <v>1577</v>
      </c>
      <c r="F243" s="47" t="s">
        <v>101</v>
      </c>
      <c r="G243" s="47">
        <v>27040</v>
      </c>
      <c r="H243" s="47" t="s">
        <v>72</v>
      </c>
      <c r="I243" s="61">
        <v>6</v>
      </c>
      <c r="J243" s="61">
        <v>6.6</v>
      </c>
      <c r="K243" s="62">
        <v>0.38</v>
      </c>
      <c r="L243" s="47" t="s">
        <v>69</v>
      </c>
      <c r="M243" s="68">
        <v>542</v>
      </c>
      <c r="N243" s="68">
        <v>422</v>
      </c>
      <c r="O243" s="68">
        <v>818</v>
      </c>
      <c r="P243" s="63">
        <f t="shared" si="3"/>
        <v>1782</v>
      </c>
    </row>
    <row r="244" spans="1:16">
      <c r="A244" s="25">
        <v>243</v>
      </c>
      <c r="B244" s="25" t="s">
        <v>1357</v>
      </c>
      <c r="C244" s="25" t="s">
        <v>1358</v>
      </c>
      <c r="D244" s="47" t="s">
        <v>102</v>
      </c>
      <c r="E244" s="47" t="s">
        <v>1578</v>
      </c>
      <c r="F244" s="47" t="s">
        <v>101</v>
      </c>
      <c r="G244" s="47">
        <v>27040</v>
      </c>
      <c r="H244" s="47" t="s">
        <v>72</v>
      </c>
      <c r="I244" s="61">
        <v>6</v>
      </c>
      <c r="J244" s="61">
        <v>6.6</v>
      </c>
      <c r="K244" s="62">
        <v>0.38</v>
      </c>
      <c r="L244" s="47" t="s">
        <v>69</v>
      </c>
      <c r="M244" s="68">
        <v>0</v>
      </c>
      <c r="N244" s="68">
        <v>0</v>
      </c>
      <c r="O244" s="68">
        <v>0</v>
      </c>
      <c r="P244" s="63">
        <f t="shared" si="3"/>
        <v>0</v>
      </c>
    </row>
    <row r="245" spans="1:16">
      <c r="A245" s="25">
        <v>244</v>
      </c>
      <c r="B245" s="25" t="s">
        <v>1357</v>
      </c>
      <c r="C245" s="25" t="s">
        <v>1358</v>
      </c>
      <c r="D245" s="47" t="s">
        <v>103</v>
      </c>
      <c r="E245" s="47" t="s">
        <v>1579</v>
      </c>
      <c r="F245" s="47" t="s">
        <v>101</v>
      </c>
      <c r="G245" s="47">
        <v>27040</v>
      </c>
      <c r="H245" s="47" t="s">
        <v>72</v>
      </c>
      <c r="I245" s="61">
        <v>15</v>
      </c>
      <c r="J245" s="61">
        <v>16.5</v>
      </c>
      <c r="K245" s="62">
        <v>0.38</v>
      </c>
      <c r="L245" s="47" t="s">
        <v>69</v>
      </c>
      <c r="M245" s="68">
        <v>2981</v>
      </c>
      <c r="N245" s="68">
        <v>2387</v>
      </c>
      <c r="O245" s="68">
        <v>4125</v>
      </c>
      <c r="P245" s="63">
        <f t="shared" si="3"/>
        <v>9493</v>
      </c>
    </row>
    <row r="246" spans="1:16">
      <c r="A246" s="25">
        <v>245</v>
      </c>
      <c r="B246" s="25" t="s">
        <v>1357</v>
      </c>
      <c r="C246" s="25" t="s">
        <v>1358</v>
      </c>
      <c r="D246" s="47" t="s">
        <v>104</v>
      </c>
      <c r="E246" s="47" t="s">
        <v>1580</v>
      </c>
      <c r="F246" s="47" t="s">
        <v>101</v>
      </c>
      <c r="G246" s="47">
        <v>27040</v>
      </c>
      <c r="H246" s="47" t="s">
        <v>72</v>
      </c>
      <c r="I246" s="61">
        <v>10</v>
      </c>
      <c r="J246" s="61">
        <v>11</v>
      </c>
      <c r="K246" s="62">
        <v>0.38</v>
      </c>
      <c r="L246" s="47" t="s">
        <v>69</v>
      </c>
      <c r="M246" s="68">
        <v>218</v>
      </c>
      <c r="N246" s="68">
        <v>204</v>
      </c>
      <c r="O246" s="68">
        <v>326</v>
      </c>
      <c r="P246" s="63">
        <f t="shared" si="3"/>
        <v>748</v>
      </c>
    </row>
    <row r="247" spans="1:16">
      <c r="A247" s="25">
        <v>246</v>
      </c>
      <c r="B247" s="25" t="s">
        <v>1357</v>
      </c>
      <c r="C247" s="25" t="s">
        <v>1358</v>
      </c>
      <c r="D247" s="47" t="s">
        <v>1581</v>
      </c>
      <c r="E247" s="47" t="s">
        <v>1582</v>
      </c>
      <c r="F247" s="47" t="s">
        <v>101</v>
      </c>
      <c r="G247" s="47">
        <v>27040</v>
      </c>
      <c r="H247" s="47" t="s">
        <v>72</v>
      </c>
      <c r="I247" s="61">
        <v>6</v>
      </c>
      <c r="J247" s="61">
        <v>6.6</v>
      </c>
      <c r="K247" s="62">
        <v>0.38</v>
      </c>
      <c r="L247" s="47" t="s">
        <v>69</v>
      </c>
      <c r="M247" s="68">
        <v>1861</v>
      </c>
      <c r="N247" s="68">
        <v>1287</v>
      </c>
      <c r="O247" s="68">
        <v>1664</v>
      </c>
      <c r="P247" s="63">
        <f t="shared" si="3"/>
        <v>4812</v>
      </c>
    </row>
    <row r="248" spans="1:16">
      <c r="A248" s="25">
        <v>247</v>
      </c>
      <c r="B248" s="25" t="s">
        <v>1357</v>
      </c>
      <c r="C248" s="25" t="s">
        <v>1358</v>
      </c>
      <c r="D248" s="47" t="s">
        <v>105</v>
      </c>
      <c r="E248" s="47" t="s">
        <v>1583</v>
      </c>
      <c r="F248" s="47" t="s">
        <v>101</v>
      </c>
      <c r="G248" s="47">
        <v>27040</v>
      </c>
      <c r="H248" s="47" t="s">
        <v>72</v>
      </c>
      <c r="I248" s="61">
        <v>6</v>
      </c>
      <c r="J248" s="61">
        <v>6.6</v>
      </c>
      <c r="K248" s="62">
        <v>0.38</v>
      </c>
      <c r="L248" s="47" t="s">
        <v>69</v>
      </c>
      <c r="M248" s="68">
        <v>0</v>
      </c>
      <c r="N248" s="68">
        <v>0</v>
      </c>
      <c r="O248" s="68">
        <v>0</v>
      </c>
      <c r="P248" s="63">
        <f t="shared" si="3"/>
        <v>0</v>
      </c>
    </row>
    <row r="249" spans="1:16">
      <c r="A249" s="25">
        <v>248</v>
      </c>
      <c r="B249" s="25" t="s">
        <v>1357</v>
      </c>
      <c r="C249" s="25" t="s">
        <v>1358</v>
      </c>
      <c r="D249" s="47" t="s">
        <v>106</v>
      </c>
      <c r="E249" s="47" t="s">
        <v>1584</v>
      </c>
      <c r="F249" s="47" t="s">
        <v>101</v>
      </c>
      <c r="G249" s="47">
        <v>27040</v>
      </c>
      <c r="H249" s="47" t="s">
        <v>72</v>
      </c>
      <c r="I249" s="61">
        <v>6</v>
      </c>
      <c r="J249" s="61">
        <v>6.6</v>
      </c>
      <c r="K249" s="62">
        <v>0.38</v>
      </c>
      <c r="L249" s="47" t="s">
        <v>69</v>
      </c>
      <c r="M249" s="68">
        <v>788</v>
      </c>
      <c r="N249" s="68">
        <v>639</v>
      </c>
      <c r="O249" s="68">
        <v>983</v>
      </c>
      <c r="P249" s="63">
        <f t="shared" si="3"/>
        <v>2410</v>
      </c>
    </row>
    <row r="250" spans="1:16">
      <c r="A250" s="25">
        <v>249</v>
      </c>
      <c r="B250" s="25" t="s">
        <v>1357</v>
      </c>
      <c r="C250" s="25" t="s">
        <v>1358</v>
      </c>
      <c r="D250" s="47" t="s">
        <v>1585</v>
      </c>
      <c r="E250" s="47" t="s">
        <v>1586</v>
      </c>
      <c r="F250" s="47" t="s">
        <v>101</v>
      </c>
      <c r="G250" s="47">
        <v>27040</v>
      </c>
      <c r="H250" s="47" t="s">
        <v>72</v>
      </c>
      <c r="I250" s="61">
        <v>6</v>
      </c>
      <c r="J250" s="61">
        <v>6.6</v>
      </c>
      <c r="K250" s="62">
        <v>0.38</v>
      </c>
      <c r="L250" s="47" t="s">
        <v>69</v>
      </c>
      <c r="M250" s="68">
        <v>2</v>
      </c>
      <c r="N250" s="68">
        <v>3</v>
      </c>
      <c r="O250" s="68">
        <v>128</v>
      </c>
      <c r="P250" s="63">
        <f t="shared" si="3"/>
        <v>133</v>
      </c>
    </row>
    <row r="251" spans="1:16">
      <c r="A251" s="25">
        <v>250</v>
      </c>
      <c r="B251" s="25" t="s">
        <v>1357</v>
      </c>
      <c r="C251" s="25" t="s">
        <v>1358</v>
      </c>
      <c r="D251" s="47" t="s">
        <v>173</v>
      </c>
      <c r="E251" s="47" t="s">
        <v>1451</v>
      </c>
      <c r="F251" s="47" t="s">
        <v>101</v>
      </c>
      <c r="G251" s="47">
        <v>27040</v>
      </c>
      <c r="H251" s="47" t="s">
        <v>72</v>
      </c>
      <c r="I251" s="61">
        <v>10</v>
      </c>
      <c r="J251" s="61">
        <v>11</v>
      </c>
      <c r="K251" s="62">
        <v>0.38</v>
      </c>
      <c r="L251" s="47" t="s">
        <v>69</v>
      </c>
      <c r="M251" s="68">
        <v>505</v>
      </c>
      <c r="N251" s="68">
        <v>454</v>
      </c>
      <c r="O251" s="68">
        <v>652</v>
      </c>
      <c r="P251" s="63">
        <f t="shared" si="3"/>
        <v>1611</v>
      </c>
    </row>
    <row r="252" spans="1:16">
      <c r="A252" s="25">
        <v>251</v>
      </c>
      <c r="B252" s="25" t="s">
        <v>1357</v>
      </c>
      <c r="C252" s="25" t="s">
        <v>1358</v>
      </c>
      <c r="D252" s="47" t="s">
        <v>1016</v>
      </c>
      <c r="E252" s="47" t="s">
        <v>1586</v>
      </c>
      <c r="F252" s="47" t="s">
        <v>101</v>
      </c>
      <c r="G252" s="47">
        <v>27040</v>
      </c>
      <c r="H252" s="47" t="s">
        <v>72</v>
      </c>
      <c r="I252" s="61">
        <v>27.5</v>
      </c>
      <c r="J252" s="61">
        <v>27.5</v>
      </c>
      <c r="K252" s="62">
        <v>0.38</v>
      </c>
      <c r="L252" s="47" t="s">
        <v>171</v>
      </c>
      <c r="M252" s="68">
        <v>14832</v>
      </c>
      <c r="N252" s="68">
        <v>11337</v>
      </c>
      <c r="O252" s="68">
        <v>20777</v>
      </c>
      <c r="P252" s="63">
        <f t="shared" si="3"/>
        <v>46946</v>
      </c>
    </row>
    <row r="253" spans="1:16">
      <c r="A253" s="25">
        <v>252</v>
      </c>
      <c r="B253" s="25" t="s">
        <v>1357</v>
      </c>
      <c r="C253" s="25" t="s">
        <v>1358</v>
      </c>
      <c r="D253" s="47" t="s">
        <v>1017</v>
      </c>
      <c r="E253" s="47" t="s">
        <v>1587</v>
      </c>
      <c r="F253" s="47" t="s">
        <v>101</v>
      </c>
      <c r="G253" s="47">
        <v>27040</v>
      </c>
      <c r="H253" s="47" t="s">
        <v>79</v>
      </c>
      <c r="I253" s="61">
        <v>62.5</v>
      </c>
      <c r="J253" s="61">
        <v>152</v>
      </c>
      <c r="K253" s="62">
        <v>15</v>
      </c>
      <c r="L253" s="47" t="s">
        <v>171</v>
      </c>
      <c r="M253" s="68">
        <v>43537</v>
      </c>
      <c r="N253" s="68">
        <v>33326</v>
      </c>
      <c r="O253" s="68">
        <v>60947</v>
      </c>
      <c r="P253" s="63">
        <f t="shared" si="3"/>
        <v>137810</v>
      </c>
    </row>
    <row r="254" spans="1:16">
      <c r="A254" s="25">
        <v>253</v>
      </c>
      <c r="B254" s="25" t="s">
        <v>1357</v>
      </c>
      <c r="C254" s="25" t="s">
        <v>1358</v>
      </c>
      <c r="D254" s="47" t="s">
        <v>1047</v>
      </c>
      <c r="E254" s="47" t="s">
        <v>1588</v>
      </c>
      <c r="F254" s="47" t="s">
        <v>101</v>
      </c>
      <c r="G254" s="47">
        <v>27040</v>
      </c>
      <c r="H254" s="47" t="s">
        <v>72</v>
      </c>
      <c r="I254" s="61">
        <v>20</v>
      </c>
      <c r="J254" s="61">
        <v>22</v>
      </c>
      <c r="K254" s="62">
        <v>0.38</v>
      </c>
      <c r="L254" s="47" t="s">
        <v>171</v>
      </c>
      <c r="M254" s="68">
        <v>9464.0512820000004</v>
      </c>
      <c r="N254" s="68">
        <v>7759.3846149999999</v>
      </c>
      <c r="O254" s="68">
        <v>10608.641027</v>
      </c>
      <c r="P254" s="63">
        <f t="shared" si="3"/>
        <v>27832.076924000001</v>
      </c>
    </row>
    <row r="255" spans="1:16">
      <c r="A255" s="25">
        <v>254</v>
      </c>
      <c r="B255" s="25" t="s">
        <v>1357</v>
      </c>
      <c r="C255" s="25" t="s">
        <v>1358</v>
      </c>
      <c r="D255" s="47" t="s">
        <v>1060</v>
      </c>
      <c r="E255" s="47" t="s">
        <v>1589</v>
      </c>
      <c r="F255" s="47" t="s">
        <v>101</v>
      </c>
      <c r="G255" s="47">
        <v>27040</v>
      </c>
      <c r="H255" s="47" t="s">
        <v>72</v>
      </c>
      <c r="I255" s="61">
        <v>1.5</v>
      </c>
      <c r="J255" s="61">
        <v>1.7</v>
      </c>
      <c r="K255" s="62">
        <v>0.22</v>
      </c>
      <c r="L255" s="47" t="s">
        <v>171</v>
      </c>
      <c r="M255" s="68">
        <v>0</v>
      </c>
      <c r="N255" s="68">
        <v>0</v>
      </c>
      <c r="O255" s="68">
        <v>0</v>
      </c>
      <c r="P255" s="63">
        <f t="shared" si="3"/>
        <v>0</v>
      </c>
    </row>
    <row r="256" spans="1:16">
      <c r="A256" s="25">
        <v>255</v>
      </c>
      <c r="B256" s="25" t="s">
        <v>1357</v>
      </c>
      <c r="C256" s="25" t="s">
        <v>1358</v>
      </c>
      <c r="D256" s="47" t="s">
        <v>200</v>
      </c>
      <c r="E256" s="47" t="s">
        <v>1590</v>
      </c>
      <c r="F256" s="47" t="s">
        <v>1111</v>
      </c>
      <c r="G256" s="47">
        <v>27024</v>
      </c>
      <c r="H256" s="47" t="s">
        <v>72</v>
      </c>
      <c r="I256" s="61">
        <v>93</v>
      </c>
      <c r="J256" s="61">
        <v>93</v>
      </c>
      <c r="K256" s="62">
        <v>0.38</v>
      </c>
      <c r="L256" s="47" t="s">
        <v>77</v>
      </c>
      <c r="M256" s="68">
        <v>121156</v>
      </c>
      <c r="N256" s="68">
        <v>92512</v>
      </c>
      <c r="O256" s="68">
        <v>170854</v>
      </c>
      <c r="P256" s="63">
        <f t="shared" si="3"/>
        <v>384522</v>
      </c>
    </row>
    <row r="257" spans="1:16">
      <c r="A257" s="25">
        <v>256</v>
      </c>
      <c r="B257" s="25" t="s">
        <v>1357</v>
      </c>
      <c r="C257" s="25" t="s">
        <v>1358</v>
      </c>
      <c r="D257" s="47" t="s">
        <v>205</v>
      </c>
      <c r="E257" s="47" t="s">
        <v>1519</v>
      </c>
      <c r="F257" s="47" t="s">
        <v>1111</v>
      </c>
      <c r="G257" s="47">
        <v>27024</v>
      </c>
      <c r="H257" s="47" t="s">
        <v>72</v>
      </c>
      <c r="I257" s="61">
        <v>4.5</v>
      </c>
      <c r="J257" s="61">
        <v>6.6</v>
      </c>
      <c r="K257" s="62">
        <v>0.38</v>
      </c>
      <c r="L257" s="47" t="s">
        <v>69</v>
      </c>
      <c r="M257" s="68">
        <v>472</v>
      </c>
      <c r="N257" s="68">
        <v>373</v>
      </c>
      <c r="O257" s="68">
        <v>631</v>
      </c>
      <c r="P257" s="63">
        <f t="shared" si="3"/>
        <v>1476</v>
      </c>
    </row>
    <row r="258" spans="1:16">
      <c r="A258" s="25">
        <v>257</v>
      </c>
      <c r="B258" s="25" t="s">
        <v>1357</v>
      </c>
      <c r="C258" s="25" t="s">
        <v>1358</v>
      </c>
      <c r="D258" s="47" t="s">
        <v>206</v>
      </c>
      <c r="E258" s="47" t="s">
        <v>885</v>
      </c>
      <c r="F258" s="47" t="s">
        <v>1111</v>
      </c>
      <c r="G258" s="47">
        <v>27024</v>
      </c>
      <c r="H258" s="47" t="s">
        <v>72</v>
      </c>
      <c r="I258" s="61">
        <v>39</v>
      </c>
      <c r="J258" s="61">
        <v>39</v>
      </c>
      <c r="K258" s="62">
        <v>0.38</v>
      </c>
      <c r="L258" s="47" t="s">
        <v>69</v>
      </c>
      <c r="M258" s="68">
        <v>1750</v>
      </c>
      <c r="N258" s="68">
        <v>1350</v>
      </c>
      <c r="O258" s="68">
        <v>2156</v>
      </c>
      <c r="P258" s="63">
        <f t="shared" si="3"/>
        <v>5256</v>
      </c>
    </row>
    <row r="259" spans="1:16">
      <c r="A259" s="25">
        <v>258</v>
      </c>
      <c r="B259" s="25" t="s">
        <v>1357</v>
      </c>
      <c r="C259" s="25" t="s">
        <v>1358</v>
      </c>
      <c r="D259" s="47" t="s">
        <v>437</v>
      </c>
      <c r="E259" s="47" t="s">
        <v>1591</v>
      </c>
      <c r="F259" s="47" t="s">
        <v>434</v>
      </c>
      <c r="G259" s="47">
        <v>27050</v>
      </c>
      <c r="H259" s="47" t="s">
        <v>72</v>
      </c>
      <c r="I259" s="61">
        <v>6</v>
      </c>
      <c r="J259" s="61">
        <v>6.6</v>
      </c>
      <c r="K259" s="62">
        <v>0.38</v>
      </c>
      <c r="L259" s="47" t="s">
        <v>69</v>
      </c>
      <c r="M259" s="68">
        <v>77</v>
      </c>
      <c r="N259" s="68">
        <v>59</v>
      </c>
      <c r="O259" s="68">
        <v>99</v>
      </c>
      <c r="P259" s="63">
        <f t="shared" ref="P259:P322" si="4">SUM(M259:O259)</f>
        <v>235</v>
      </c>
    </row>
    <row r="260" spans="1:16">
      <c r="A260" s="25">
        <v>259</v>
      </c>
      <c r="B260" s="25" t="s">
        <v>1357</v>
      </c>
      <c r="C260" s="25" t="s">
        <v>1358</v>
      </c>
      <c r="D260" s="47" t="s">
        <v>433</v>
      </c>
      <c r="E260" s="47" t="s">
        <v>1592</v>
      </c>
      <c r="F260" s="47" t="s">
        <v>434</v>
      </c>
      <c r="G260" s="47">
        <v>27050</v>
      </c>
      <c r="H260" s="47" t="s">
        <v>72</v>
      </c>
      <c r="I260" s="61">
        <v>50</v>
      </c>
      <c r="J260" s="61">
        <v>70</v>
      </c>
      <c r="K260" s="62">
        <v>0.38</v>
      </c>
      <c r="L260" s="47" t="s">
        <v>171</v>
      </c>
      <c r="M260" s="68">
        <v>27394</v>
      </c>
      <c r="N260" s="68">
        <v>20435</v>
      </c>
      <c r="O260" s="68">
        <v>31061</v>
      </c>
      <c r="P260" s="63">
        <f t="shared" si="4"/>
        <v>78890</v>
      </c>
    </row>
    <row r="261" spans="1:16">
      <c r="A261" s="25">
        <v>260</v>
      </c>
      <c r="B261" s="25" t="s">
        <v>1357</v>
      </c>
      <c r="C261" s="25" t="s">
        <v>1358</v>
      </c>
      <c r="D261" s="47" t="s">
        <v>435</v>
      </c>
      <c r="E261" s="47" t="s">
        <v>1593</v>
      </c>
      <c r="F261" s="47" t="s">
        <v>434</v>
      </c>
      <c r="G261" s="47">
        <v>27050</v>
      </c>
      <c r="H261" s="47" t="s">
        <v>72</v>
      </c>
      <c r="I261" s="61">
        <v>15</v>
      </c>
      <c r="J261" s="61">
        <v>16.5</v>
      </c>
      <c r="K261" s="62">
        <v>0.38</v>
      </c>
      <c r="L261" s="47" t="s">
        <v>171</v>
      </c>
      <c r="M261" s="68">
        <v>3271.5217389999998</v>
      </c>
      <c r="N261" s="68">
        <v>2566.3478260000002</v>
      </c>
      <c r="O261" s="68">
        <v>3566.842392</v>
      </c>
      <c r="P261" s="63">
        <f t="shared" si="4"/>
        <v>9404.7119569999995</v>
      </c>
    </row>
    <row r="262" spans="1:16">
      <c r="A262" s="25">
        <v>261</v>
      </c>
      <c r="B262" s="25" t="s">
        <v>1357</v>
      </c>
      <c r="C262" s="25" t="s">
        <v>1358</v>
      </c>
      <c r="D262" s="47" t="s">
        <v>436</v>
      </c>
      <c r="E262" s="47" t="s">
        <v>1593</v>
      </c>
      <c r="F262" s="47" t="s">
        <v>434</v>
      </c>
      <c r="G262" s="47">
        <v>27050</v>
      </c>
      <c r="H262" s="47" t="s">
        <v>72</v>
      </c>
      <c r="I262" s="61">
        <v>6</v>
      </c>
      <c r="J262" s="61">
        <v>11</v>
      </c>
      <c r="K262" s="62">
        <v>0.38</v>
      </c>
      <c r="L262" s="47" t="s">
        <v>171</v>
      </c>
      <c r="M262" s="68">
        <v>3264</v>
      </c>
      <c r="N262" s="68">
        <v>2516</v>
      </c>
      <c r="O262" s="68">
        <v>4537</v>
      </c>
      <c r="P262" s="63">
        <f t="shared" si="4"/>
        <v>10317</v>
      </c>
    </row>
    <row r="263" spans="1:16">
      <c r="A263" s="25">
        <v>262</v>
      </c>
      <c r="B263" s="25" t="s">
        <v>1357</v>
      </c>
      <c r="C263" s="25" t="s">
        <v>1358</v>
      </c>
      <c r="D263" s="47" t="s">
        <v>1594</v>
      </c>
      <c r="E263" s="47" t="s">
        <v>1595</v>
      </c>
      <c r="F263" s="47" t="s">
        <v>1596</v>
      </c>
      <c r="G263" s="47">
        <v>27030</v>
      </c>
      <c r="H263" s="47" t="s">
        <v>72</v>
      </c>
      <c r="I263" s="61">
        <v>62.5</v>
      </c>
      <c r="J263" s="61">
        <v>62.5</v>
      </c>
      <c r="K263" s="62">
        <v>0.38</v>
      </c>
      <c r="L263" s="47" t="s">
        <v>171</v>
      </c>
      <c r="M263" s="68">
        <v>7126</v>
      </c>
      <c r="N263" s="68">
        <v>5711</v>
      </c>
      <c r="O263" s="68">
        <v>7050</v>
      </c>
      <c r="P263" s="63">
        <f t="shared" si="4"/>
        <v>19887</v>
      </c>
    </row>
    <row r="264" spans="1:16">
      <c r="A264" s="25">
        <v>263</v>
      </c>
      <c r="B264" s="25" t="s">
        <v>1357</v>
      </c>
      <c r="C264" s="25" t="s">
        <v>1358</v>
      </c>
      <c r="D264" s="47" t="s">
        <v>1597</v>
      </c>
      <c r="E264" s="47" t="s">
        <v>1598</v>
      </c>
      <c r="F264" s="47" t="s">
        <v>1596</v>
      </c>
      <c r="G264" s="47">
        <v>27030</v>
      </c>
      <c r="H264" s="47" t="s">
        <v>72</v>
      </c>
      <c r="I264" s="61">
        <v>10</v>
      </c>
      <c r="J264" s="61">
        <v>11</v>
      </c>
      <c r="K264" s="62">
        <v>0.38</v>
      </c>
      <c r="L264" s="47" t="s">
        <v>69</v>
      </c>
      <c r="M264" s="68">
        <v>2254</v>
      </c>
      <c r="N264" s="68">
        <v>1826</v>
      </c>
      <c r="O264" s="68">
        <v>3211</v>
      </c>
      <c r="P264" s="63">
        <f t="shared" si="4"/>
        <v>7291</v>
      </c>
    </row>
    <row r="265" spans="1:16">
      <c r="A265" s="25">
        <v>264</v>
      </c>
      <c r="B265" s="25" t="s">
        <v>1357</v>
      </c>
      <c r="C265" s="25" t="s">
        <v>1358</v>
      </c>
      <c r="D265" s="47" t="s">
        <v>1599</v>
      </c>
      <c r="E265" s="47" t="s">
        <v>1600</v>
      </c>
      <c r="F265" s="47" t="s">
        <v>1596</v>
      </c>
      <c r="G265" s="47">
        <v>27030</v>
      </c>
      <c r="H265" s="47" t="s">
        <v>72</v>
      </c>
      <c r="I265" s="61">
        <v>10</v>
      </c>
      <c r="J265" s="61">
        <v>11</v>
      </c>
      <c r="K265" s="62">
        <v>0.38</v>
      </c>
      <c r="L265" s="47" t="s">
        <v>69</v>
      </c>
      <c r="M265" s="68">
        <v>1577</v>
      </c>
      <c r="N265" s="68">
        <v>1272</v>
      </c>
      <c r="O265" s="68">
        <v>2288</v>
      </c>
      <c r="P265" s="63">
        <f t="shared" si="4"/>
        <v>5137</v>
      </c>
    </row>
    <row r="266" spans="1:16">
      <c r="A266" s="25">
        <v>265</v>
      </c>
      <c r="B266" s="25" t="s">
        <v>1357</v>
      </c>
      <c r="C266" s="25" t="s">
        <v>1358</v>
      </c>
      <c r="D266" s="47" t="s">
        <v>1601</v>
      </c>
      <c r="E266" s="47" t="s">
        <v>1602</v>
      </c>
      <c r="F266" s="47" t="s">
        <v>1596</v>
      </c>
      <c r="G266" s="47">
        <v>27030</v>
      </c>
      <c r="H266" s="47" t="s">
        <v>72</v>
      </c>
      <c r="I266" s="61">
        <v>6</v>
      </c>
      <c r="J266" s="61">
        <v>6.6</v>
      </c>
      <c r="K266" s="62">
        <v>0.38</v>
      </c>
      <c r="L266" s="47" t="s">
        <v>69</v>
      </c>
      <c r="M266" s="68">
        <v>778</v>
      </c>
      <c r="N266" s="68">
        <v>489</v>
      </c>
      <c r="O266" s="68">
        <v>722</v>
      </c>
      <c r="P266" s="63">
        <f t="shared" si="4"/>
        <v>1989</v>
      </c>
    </row>
    <row r="267" spans="1:16">
      <c r="A267" s="25">
        <v>266</v>
      </c>
      <c r="B267" s="25" t="s">
        <v>1357</v>
      </c>
      <c r="C267" s="25" t="s">
        <v>1358</v>
      </c>
      <c r="D267" s="47" t="s">
        <v>1122</v>
      </c>
      <c r="E267" s="47" t="s">
        <v>1603</v>
      </c>
      <c r="F267" s="47" t="s">
        <v>1123</v>
      </c>
      <c r="G267" s="47">
        <v>27010</v>
      </c>
      <c r="H267" s="47" t="s">
        <v>72</v>
      </c>
      <c r="I267" s="61">
        <v>63</v>
      </c>
      <c r="J267" s="61">
        <v>63</v>
      </c>
      <c r="K267" s="62">
        <v>0.38</v>
      </c>
      <c r="L267" s="47" t="s">
        <v>171</v>
      </c>
      <c r="M267" s="68">
        <v>20275</v>
      </c>
      <c r="N267" s="68">
        <v>18132</v>
      </c>
      <c r="O267" s="68">
        <v>20219</v>
      </c>
      <c r="P267" s="63">
        <f t="shared" si="4"/>
        <v>58626</v>
      </c>
    </row>
    <row r="268" spans="1:16">
      <c r="A268" s="25">
        <v>267</v>
      </c>
      <c r="B268" s="25" t="s">
        <v>1357</v>
      </c>
      <c r="C268" s="25" t="s">
        <v>1358</v>
      </c>
      <c r="D268" s="47" t="s">
        <v>1164</v>
      </c>
      <c r="E268" s="47" t="s">
        <v>1604</v>
      </c>
      <c r="F268" s="47" t="s">
        <v>1123</v>
      </c>
      <c r="G268" s="47">
        <v>27010</v>
      </c>
      <c r="H268" s="47" t="s">
        <v>72</v>
      </c>
      <c r="I268" s="61">
        <v>35</v>
      </c>
      <c r="J268" s="61">
        <v>35</v>
      </c>
      <c r="K268" s="62">
        <v>0.38</v>
      </c>
      <c r="L268" s="47" t="s">
        <v>77</v>
      </c>
      <c r="M268" s="68">
        <v>46159</v>
      </c>
      <c r="N268" s="68">
        <v>34593</v>
      </c>
      <c r="O268" s="68">
        <v>64045</v>
      </c>
      <c r="P268" s="63">
        <f t="shared" si="4"/>
        <v>144797</v>
      </c>
    </row>
    <row r="269" spans="1:16">
      <c r="A269" s="25">
        <v>268</v>
      </c>
      <c r="B269" s="25" t="s">
        <v>1357</v>
      </c>
      <c r="C269" s="25" t="s">
        <v>1358</v>
      </c>
      <c r="D269" s="47" t="s">
        <v>1190</v>
      </c>
      <c r="E269" s="47" t="s">
        <v>865</v>
      </c>
      <c r="F269" s="47" t="s">
        <v>1123</v>
      </c>
      <c r="G269" s="47">
        <v>27010</v>
      </c>
      <c r="H269" s="47" t="s">
        <v>72</v>
      </c>
      <c r="I269" s="61">
        <v>30</v>
      </c>
      <c r="J269" s="61">
        <v>30</v>
      </c>
      <c r="K269" s="62">
        <v>0.38</v>
      </c>
      <c r="L269" s="47" t="s">
        <v>69</v>
      </c>
      <c r="M269" s="68">
        <v>32862</v>
      </c>
      <c r="N269" s="68">
        <v>25284</v>
      </c>
      <c r="O269" s="68">
        <v>45462</v>
      </c>
      <c r="P269" s="63">
        <f t="shared" si="4"/>
        <v>103608</v>
      </c>
    </row>
    <row r="270" spans="1:16">
      <c r="A270" s="25">
        <v>269</v>
      </c>
      <c r="B270" s="25" t="s">
        <v>1357</v>
      </c>
      <c r="C270" s="25" t="s">
        <v>1358</v>
      </c>
      <c r="D270" s="47" t="s">
        <v>593</v>
      </c>
      <c r="E270" s="47" t="s">
        <v>1369</v>
      </c>
      <c r="F270" s="47" t="s">
        <v>594</v>
      </c>
      <c r="G270" s="47">
        <v>27050</v>
      </c>
      <c r="H270" s="47" t="s">
        <v>72</v>
      </c>
      <c r="I270" s="61">
        <v>1.5</v>
      </c>
      <c r="J270" s="61">
        <v>1.7</v>
      </c>
      <c r="K270" s="62">
        <v>0.22</v>
      </c>
      <c r="L270" s="47" t="s">
        <v>171</v>
      </c>
      <c r="M270" s="68">
        <v>158</v>
      </c>
      <c r="N270" s="68">
        <v>122</v>
      </c>
      <c r="O270" s="68">
        <v>223</v>
      </c>
      <c r="P270" s="63">
        <f t="shared" si="4"/>
        <v>503</v>
      </c>
    </row>
    <row r="271" spans="1:16">
      <c r="A271" s="25">
        <v>270</v>
      </c>
      <c r="B271" s="25" t="s">
        <v>1357</v>
      </c>
      <c r="C271" s="25" t="s">
        <v>1358</v>
      </c>
      <c r="D271" s="47" t="s">
        <v>595</v>
      </c>
      <c r="E271" s="47" t="s">
        <v>1605</v>
      </c>
      <c r="F271" s="47" t="s">
        <v>594</v>
      </c>
      <c r="G271" s="47">
        <v>27050</v>
      </c>
      <c r="H271" s="47" t="s">
        <v>72</v>
      </c>
      <c r="I271" s="61">
        <v>20</v>
      </c>
      <c r="J271" s="61">
        <v>22</v>
      </c>
      <c r="K271" s="62">
        <v>0.38</v>
      </c>
      <c r="L271" s="47" t="s">
        <v>77</v>
      </c>
      <c r="M271" s="68">
        <v>25138</v>
      </c>
      <c r="N271" s="68">
        <v>19578</v>
      </c>
      <c r="O271" s="68">
        <v>35492</v>
      </c>
      <c r="P271" s="63">
        <f t="shared" si="4"/>
        <v>80208</v>
      </c>
    </row>
    <row r="272" spans="1:16">
      <c r="A272" s="25">
        <v>271</v>
      </c>
      <c r="B272" s="25" t="s">
        <v>1357</v>
      </c>
      <c r="C272" s="25" t="s">
        <v>1358</v>
      </c>
      <c r="D272" s="47" t="s">
        <v>597</v>
      </c>
      <c r="E272" s="47" t="s">
        <v>1605</v>
      </c>
      <c r="F272" s="47" t="s">
        <v>594</v>
      </c>
      <c r="G272" s="47">
        <v>27050</v>
      </c>
      <c r="H272" s="47" t="s">
        <v>72</v>
      </c>
      <c r="I272" s="61">
        <v>6</v>
      </c>
      <c r="J272" s="61">
        <v>6.6</v>
      </c>
      <c r="K272" s="62">
        <v>0.38</v>
      </c>
      <c r="L272" s="47" t="s">
        <v>69</v>
      </c>
      <c r="M272" s="68">
        <v>87</v>
      </c>
      <c r="N272" s="68">
        <v>133</v>
      </c>
      <c r="O272" s="68">
        <v>218</v>
      </c>
      <c r="P272" s="63">
        <f t="shared" si="4"/>
        <v>438</v>
      </c>
    </row>
    <row r="273" spans="1:16">
      <c r="A273" s="25">
        <v>272</v>
      </c>
      <c r="B273" s="25" t="s">
        <v>1357</v>
      </c>
      <c r="C273" s="25" t="s">
        <v>1358</v>
      </c>
      <c r="D273" s="47" t="s">
        <v>598</v>
      </c>
      <c r="E273" s="47" t="s">
        <v>1369</v>
      </c>
      <c r="F273" s="47" t="s">
        <v>594</v>
      </c>
      <c r="G273" s="47">
        <v>27050</v>
      </c>
      <c r="H273" s="47" t="s">
        <v>72</v>
      </c>
      <c r="I273" s="61">
        <v>6</v>
      </c>
      <c r="J273" s="61">
        <v>6.6</v>
      </c>
      <c r="K273" s="62">
        <v>0.38</v>
      </c>
      <c r="L273" s="47" t="s">
        <v>69</v>
      </c>
      <c r="M273" s="68">
        <v>1776</v>
      </c>
      <c r="N273" s="68">
        <v>1134</v>
      </c>
      <c r="O273" s="68">
        <v>1870</v>
      </c>
      <c r="P273" s="63">
        <f t="shared" si="4"/>
        <v>4780</v>
      </c>
    </row>
    <row r="274" spans="1:16">
      <c r="A274" s="25">
        <v>273</v>
      </c>
      <c r="B274" s="25" t="s">
        <v>1357</v>
      </c>
      <c r="C274" s="25" t="s">
        <v>1358</v>
      </c>
      <c r="D274" s="47" t="s">
        <v>599</v>
      </c>
      <c r="E274" s="47" t="s">
        <v>1606</v>
      </c>
      <c r="F274" s="47" t="s">
        <v>594</v>
      </c>
      <c r="G274" s="47">
        <v>27050</v>
      </c>
      <c r="H274" s="47" t="s">
        <v>72</v>
      </c>
      <c r="I274" s="61">
        <v>6</v>
      </c>
      <c r="J274" s="61">
        <v>6.6</v>
      </c>
      <c r="K274" s="62">
        <v>0.38</v>
      </c>
      <c r="L274" s="47" t="s">
        <v>69</v>
      </c>
      <c r="M274" s="68">
        <v>136</v>
      </c>
      <c r="N274" s="68">
        <v>96</v>
      </c>
      <c r="O274" s="68">
        <v>139</v>
      </c>
      <c r="P274" s="63">
        <f t="shared" si="4"/>
        <v>371</v>
      </c>
    </row>
    <row r="275" spans="1:16">
      <c r="A275" s="25">
        <v>274</v>
      </c>
      <c r="B275" s="25" t="s">
        <v>1357</v>
      </c>
      <c r="C275" s="25" t="s">
        <v>1358</v>
      </c>
      <c r="D275" s="47" t="s">
        <v>600</v>
      </c>
      <c r="E275" s="47" t="s">
        <v>1607</v>
      </c>
      <c r="F275" s="47" t="s">
        <v>594</v>
      </c>
      <c r="G275" s="47">
        <v>27050</v>
      </c>
      <c r="H275" s="47" t="s">
        <v>72</v>
      </c>
      <c r="I275" s="61">
        <v>10</v>
      </c>
      <c r="J275" s="61">
        <v>11</v>
      </c>
      <c r="K275" s="62">
        <v>0.38</v>
      </c>
      <c r="L275" s="47" t="s">
        <v>69</v>
      </c>
      <c r="M275" s="68">
        <v>99</v>
      </c>
      <c r="N275" s="68">
        <v>110</v>
      </c>
      <c r="O275" s="68">
        <v>135</v>
      </c>
      <c r="P275" s="63">
        <f t="shared" si="4"/>
        <v>344</v>
      </c>
    </row>
    <row r="276" spans="1:16">
      <c r="A276" s="25">
        <v>275</v>
      </c>
      <c r="B276" s="25" t="s">
        <v>1357</v>
      </c>
      <c r="C276" s="25" t="s">
        <v>1358</v>
      </c>
      <c r="D276" s="47" t="s">
        <v>601</v>
      </c>
      <c r="E276" s="47" t="s">
        <v>1608</v>
      </c>
      <c r="F276" s="47" t="s">
        <v>594</v>
      </c>
      <c r="G276" s="47">
        <v>27050</v>
      </c>
      <c r="H276" s="47" t="s">
        <v>72</v>
      </c>
      <c r="I276" s="61">
        <v>10</v>
      </c>
      <c r="J276" s="61">
        <v>22</v>
      </c>
      <c r="K276" s="62">
        <v>0.38</v>
      </c>
      <c r="L276" s="47" t="s">
        <v>171</v>
      </c>
      <c r="M276" s="68">
        <v>34</v>
      </c>
      <c r="N276" s="68">
        <v>24</v>
      </c>
      <c r="O276" s="68">
        <v>42</v>
      </c>
      <c r="P276" s="63">
        <f t="shared" si="4"/>
        <v>100</v>
      </c>
    </row>
    <row r="277" spans="1:16">
      <c r="A277" s="25">
        <v>276</v>
      </c>
      <c r="B277" s="25" t="s">
        <v>1357</v>
      </c>
      <c r="C277" s="25" t="s">
        <v>1358</v>
      </c>
      <c r="D277" s="47" t="s">
        <v>438</v>
      </c>
      <c r="E277" s="47" t="s">
        <v>1609</v>
      </c>
      <c r="F277" s="47" t="s">
        <v>1233</v>
      </c>
      <c r="G277" s="47">
        <v>27056</v>
      </c>
      <c r="H277" s="47" t="s">
        <v>72</v>
      </c>
      <c r="I277" s="61">
        <v>3</v>
      </c>
      <c r="J277" s="61">
        <v>3.3</v>
      </c>
      <c r="K277" s="62">
        <v>0.38</v>
      </c>
      <c r="L277" s="47" t="s">
        <v>69</v>
      </c>
      <c r="M277" s="68">
        <v>937</v>
      </c>
      <c r="N277" s="68">
        <v>776</v>
      </c>
      <c r="O277" s="68">
        <v>1067</v>
      </c>
      <c r="P277" s="63">
        <f t="shared" si="4"/>
        <v>2780</v>
      </c>
    </row>
    <row r="278" spans="1:16">
      <c r="A278" s="25">
        <v>277</v>
      </c>
      <c r="B278" s="25" t="s">
        <v>1357</v>
      </c>
      <c r="C278" s="25" t="s">
        <v>1358</v>
      </c>
      <c r="D278" s="47" t="s">
        <v>439</v>
      </c>
      <c r="E278" s="47" t="s">
        <v>1610</v>
      </c>
      <c r="F278" s="47" t="s">
        <v>1233</v>
      </c>
      <c r="G278" s="47">
        <v>27056</v>
      </c>
      <c r="H278" s="47" t="s">
        <v>72</v>
      </c>
      <c r="I278" s="61">
        <v>15</v>
      </c>
      <c r="J278" s="61">
        <v>16.5</v>
      </c>
      <c r="K278" s="62">
        <v>0.38</v>
      </c>
      <c r="L278" s="47" t="s">
        <v>77</v>
      </c>
      <c r="M278" s="68">
        <v>19162</v>
      </c>
      <c r="N278" s="68">
        <v>14557</v>
      </c>
      <c r="O278" s="68">
        <v>26036</v>
      </c>
      <c r="P278" s="63">
        <f t="shared" si="4"/>
        <v>59755</v>
      </c>
    </row>
    <row r="279" spans="1:16">
      <c r="A279" s="25">
        <v>278</v>
      </c>
      <c r="B279" s="25" t="s">
        <v>1357</v>
      </c>
      <c r="C279" s="25" t="s">
        <v>1358</v>
      </c>
      <c r="D279" s="47" t="s">
        <v>440</v>
      </c>
      <c r="E279" s="47" t="s">
        <v>1611</v>
      </c>
      <c r="F279" s="47" t="s">
        <v>1233</v>
      </c>
      <c r="G279" s="47">
        <v>27056</v>
      </c>
      <c r="H279" s="47" t="s">
        <v>72</v>
      </c>
      <c r="I279" s="61">
        <v>25</v>
      </c>
      <c r="J279" s="61">
        <v>32</v>
      </c>
      <c r="K279" s="62">
        <v>0.38</v>
      </c>
      <c r="L279" s="47" t="s">
        <v>171</v>
      </c>
      <c r="M279" s="68">
        <v>46953</v>
      </c>
      <c r="N279" s="68">
        <v>37159</v>
      </c>
      <c r="O279" s="68">
        <v>56729</v>
      </c>
      <c r="P279" s="63">
        <f t="shared" si="4"/>
        <v>140841</v>
      </c>
    </row>
    <row r="280" spans="1:16">
      <c r="A280" s="25">
        <v>279</v>
      </c>
      <c r="B280" s="25" t="s">
        <v>1357</v>
      </c>
      <c r="C280" s="25" t="s">
        <v>1358</v>
      </c>
      <c r="D280" s="47" t="s">
        <v>1124</v>
      </c>
      <c r="E280" s="47" t="s">
        <v>1612</v>
      </c>
      <c r="F280" s="47" t="s">
        <v>1613</v>
      </c>
      <c r="G280" s="47">
        <v>27014</v>
      </c>
      <c r="H280" s="47" t="s">
        <v>72</v>
      </c>
      <c r="I280" s="61">
        <v>35</v>
      </c>
      <c r="J280" s="61">
        <v>35</v>
      </c>
      <c r="K280" s="62">
        <v>0.38</v>
      </c>
      <c r="L280" s="47" t="s">
        <v>171</v>
      </c>
      <c r="M280" s="68">
        <v>724</v>
      </c>
      <c r="N280" s="68">
        <v>541</v>
      </c>
      <c r="O280" s="68">
        <v>1034</v>
      </c>
      <c r="P280" s="63">
        <f t="shared" si="4"/>
        <v>2299</v>
      </c>
    </row>
    <row r="281" spans="1:16">
      <c r="A281" s="25">
        <v>280</v>
      </c>
      <c r="B281" s="25" t="s">
        <v>1357</v>
      </c>
      <c r="C281" s="25" t="s">
        <v>1358</v>
      </c>
      <c r="D281" s="47" t="s">
        <v>1192</v>
      </c>
      <c r="E281" s="47" t="s">
        <v>1614</v>
      </c>
      <c r="F281" s="47" t="s">
        <v>1613</v>
      </c>
      <c r="G281" s="47">
        <v>27014</v>
      </c>
      <c r="H281" s="47" t="s">
        <v>72</v>
      </c>
      <c r="I281" s="61">
        <v>6</v>
      </c>
      <c r="J281" s="61">
        <v>7</v>
      </c>
      <c r="K281" s="62">
        <v>0.38</v>
      </c>
      <c r="L281" s="47" t="s">
        <v>69</v>
      </c>
      <c r="M281" s="68">
        <v>2449</v>
      </c>
      <c r="N281" s="68">
        <v>1883</v>
      </c>
      <c r="O281" s="68">
        <v>2554</v>
      </c>
      <c r="P281" s="63">
        <f t="shared" si="4"/>
        <v>6886</v>
      </c>
    </row>
    <row r="282" spans="1:16">
      <c r="A282" s="25">
        <v>281</v>
      </c>
      <c r="B282" s="25" t="s">
        <v>1357</v>
      </c>
      <c r="C282" s="25" t="s">
        <v>1358</v>
      </c>
      <c r="D282" s="47" t="s">
        <v>1125</v>
      </c>
      <c r="E282" s="47" t="s">
        <v>1615</v>
      </c>
      <c r="F282" s="47" t="s">
        <v>1613</v>
      </c>
      <c r="G282" s="47">
        <v>27014</v>
      </c>
      <c r="H282" s="47" t="s">
        <v>72</v>
      </c>
      <c r="I282" s="61">
        <v>53</v>
      </c>
      <c r="J282" s="61">
        <v>53</v>
      </c>
      <c r="K282" s="62">
        <v>0.38</v>
      </c>
      <c r="L282" s="47" t="s">
        <v>171</v>
      </c>
      <c r="M282" s="68">
        <v>29</v>
      </c>
      <c r="N282" s="68">
        <v>22</v>
      </c>
      <c r="O282" s="68">
        <v>39</v>
      </c>
      <c r="P282" s="63">
        <f t="shared" si="4"/>
        <v>90</v>
      </c>
    </row>
    <row r="283" spans="1:16">
      <c r="A283" s="25">
        <v>282</v>
      </c>
      <c r="B283" s="25" t="s">
        <v>1357</v>
      </c>
      <c r="C283" s="25" t="s">
        <v>1358</v>
      </c>
      <c r="D283" s="47" t="s">
        <v>1165</v>
      </c>
      <c r="E283" s="47" t="s">
        <v>1616</v>
      </c>
      <c r="F283" s="47" t="s">
        <v>1613</v>
      </c>
      <c r="G283" s="47">
        <v>27014</v>
      </c>
      <c r="H283" s="47" t="s">
        <v>72</v>
      </c>
      <c r="I283" s="61">
        <v>6</v>
      </c>
      <c r="J283" s="61">
        <v>7</v>
      </c>
      <c r="K283" s="62">
        <v>0.38</v>
      </c>
      <c r="L283" s="47" t="s">
        <v>77</v>
      </c>
      <c r="M283" s="68">
        <v>9692</v>
      </c>
      <c r="N283" s="68">
        <v>7376</v>
      </c>
      <c r="O283" s="68">
        <v>13037</v>
      </c>
      <c r="P283" s="63">
        <f t="shared" si="4"/>
        <v>30105</v>
      </c>
    </row>
    <row r="284" spans="1:16">
      <c r="A284" s="25">
        <v>283</v>
      </c>
      <c r="B284" s="25" t="s">
        <v>1357</v>
      </c>
      <c r="C284" s="25" t="s">
        <v>1358</v>
      </c>
      <c r="D284" s="47" t="s">
        <v>1191</v>
      </c>
      <c r="E284" s="47" t="s">
        <v>1617</v>
      </c>
      <c r="F284" s="47" t="s">
        <v>1613</v>
      </c>
      <c r="G284" s="47">
        <v>27014</v>
      </c>
      <c r="H284" s="47" t="s">
        <v>72</v>
      </c>
      <c r="I284" s="61">
        <v>15</v>
      </c>
      <c r="J284" s="61">
        <v>17</v>
      </c>
      <c r="K284" s="62">
        <v>0.38</v>
      </c>
      <c r="L284" s="47" t="s">
        <v>69</v>
      </c>
      <c r="M284" s="68">
        <v>2044</v>
      </c>
      <c r="N284" s="68">
        <v>1766</v>
      </c>
      <c r="O284" s="68">
        <v>2168</v>
      </c>
      <c r="P284" s="63">
        <f t="shared" si="4"/>
        <v>5978</v>
      </c>
    </row>
    <row r="285" spans="1:16">
      <c r="A285" s="25">
        <v>284</v>
      </c>
      <c r="B285" s="25" t="s">
        <v>1357</v>
      </c>
      <c r="C285" s="25" t="s">
        <v>1358</v>
      </c>
      <c r="D285" s="47" t="s">
        <v>1193</v>
      </c>
      <c r="E285" s="47" t="s">
        <v>1618</v>
      </c>
      <c r="F285" s="47" t="s">
        <v>1613</v>
      </c>
      <c r="G285" s="47">
        <v>27014</v>
      </c>
      <c r="H285" s="47" t="s">
        <v>72</v>
      </c>
      <c r="I285" s="61">
        <v>25</v>
      </c>
      <c r="J285" s="61">
        <v>25</v>
      </c>
      <c r="K285" s="62">
        <v>0.38</v>
      </c>
      <c r="L285" s="47" t="s">
        <v>69</v>
      </c>
      <c r="M285" s="68">
        <v>8028</v>
      </c>
      <c r="N285" s="68">
        <v>7025</v>
      </c>
      <c r="O285" s="68">
        <v>7805</v>
      </c>
      <c r="P285" s="63">
        <f t="shared" si="4"/>
        <v>22858</v>
      </c>
    </row>
    <row r="286" spans="1:16">
      <c r="A286" s="25">
        <v>285</v>
      </c>
      <c r="B286" s="25" t="s">
        <v>1357</v>
      </c>
      <c r="C286" s="25" t="s">
        <v>1358</v>
      </c>
      <c r="D286" s="47" t="s">
        <v>1194</v>
      </c>
      <c r="E286" s="47" t="s">
        <v>1619</v>
      </c>
      <c r="F286" s="47" t="s">
        <v>1613</v>
      </c>
      <c r="G286" s="47">
        <v>27014</v>
      </c>
      <c r="H286" s="47" t="s">
        <v>72</v>
      </c>
      <c r="I286" s="61">
        <v>25</v>
      </c>
      <c r="J286" s="61">
        <v>25</v>
      </c>
      <c r="K286" s="62">
        <v>0.38</v>
      </c>
      <c r="L286" s="47" t="s">
        <v>69</v>
      </c>
      <c r="M286" s="68">
        <v>7078</v>
      </c>
      <c r="N286" s="68">
        <v>6116</v>
      </c>
      <c r="O286" s="68">
        <v>7629</v>
      </c>
      <c r="P286" s="63">
        <f t="shared" si="4"/>
        <v>20823</v>
      </c>
    </row>
    <row r="287" spans="1:16">
      <c r="A287" s="25">
        <v>286</v>
      </c>
      <c r="B287" s="25" t="s">
        <v>1357</v>
      </c>
      <c r="C287" s="25" t="s">
        <v>1358</v>
      </c>
      <c r="D287" s="47" t="s">
        <v>963</v>
      </c>
      <c r="E287" s="47" t="s">
        <v>1369</v>
      </c>
      <c r="F287" s="47" t="s">
        <v>1613</v>
      </c>
      <c r="G287" s="47">
        <v>27014</v>
      </c>
      <c r="H287" s="47" t="s">
        <v>79</v>
      </c>
      <c r="I287" s="61">
        <v>250</v>
      </c>
      <c r="J287" s="61">
        <v>250</v>
      </c>
      <c r="K287" s="62">
        <v>15</v>
      </c>
      <c r="L287" s="47" t="s">
        <v>171</v>
      </c>
      <c r="M287" s="68">
        <v>299024</v>
      </c>
      <c r="N287" s="68">
        <v>243483</v>
      </c>
      <c r="O287" s="68">
        <v>416617</v>
      </c>
      <c r="P287" s="63">
        <f t="shared" si="4"/>
        <v>959124</v>
      </c>
    </row>
    <row r="288" spans="1:16">
      <c r="A288" s="25">
        <v>287</v>
      </c>
      <c r="B288" s="25" t="s">
        <v>1357</v>
      </c>
      <c r="C288" s="25" t="s">
        <v>1358</v>
      </c>
      <c r="D288" s="47" t="s">
        <v>970</v>
      </c>
      <c r="E288" s="47" t="s">
        <v>1370</v>
      </c>
      <c r="F288" s="47" t="s">
        <v>1613</v>
      </c>
      <c r="G288" s="47">
        <v>27014</v>
      </c>
      <c r="H288" s="47" t="s">
        <v>72</v>
      </c>
      <c r="I288" s="61">
        <v>25</v>
      </c>
      <c r="J288" s="61">
        <v>60</v>
      </c>
      <c r="K288" s="62">
        <v>0.38</v>
      </c>
      <c r="L288" s="47" t="s">
        <v>171</v>
      </c>
      <c r="M288" s="68">
        <v>64749</v>
      </c>
      <c r="N288" s="68">
        <v>48967</v>
      </c>
      <c r="O288" s="68">
        <v>89529</v>
      </c>
      <c r="P288" s="63">
        <f t="shared" si="4"/>
        <v>203245</v>
      </c>
    </row>
    <row r="289" spans="1:16">
      <c r="A289" s="25">
        <v>288</v>
      </c>
      <c r="B289" s="25" t="s">
        <v>1357</v>
      </c>
      <c r="C289" s="25" t="s">
        <v>1358</v>
      </c>
      <c r="D289" s="47" t="s">
        <v>150</v>
      </c>
      <c r="E289" s="47" t="s">
        <v>1620</v>
      </c>
      <c r="F289" s="47" t="s">
        <v>151</v>
      </c>
      <c r="G289" s="47">
        <v>27050</v>
      </c>
      <c r="H289" s="47" t="s">
        <v>72</v>
      </c>
      <c r="I289" s="61">
        <v>18</v>
      </c>
      <c r="J289" s="61">
        <v>18.600000000000001</v>
      </c>
      <c r="K289" s="62">
        <v>0.38</v>
      </c>
      <c r="L289" s="47" t="s">
        <v>77</v>
      </c>
      <c r="M289" s="68">
        <v>28266</v>
      </c>
      <c r="N289" s="68">
        <v>22176</v>
      </c>
      <c r="O289" s="68">
        <v>35477</v>
      </c>
      <c r="P289" s="63">
        <f t="shared" si="4"/>
        <v>85919</v>
      </c>
    </row>
    <row r="290" spans="1:16">
      <c r="A290" s="25">
        <v>289</v>
      </c>
      <c r="B290" s="25" t="s">
        <v>1357</v>
      </c>
      <c r="C290" s="25" t="s">
        <v>1358</v>
      </c>
      <c r="D290" s="47" t="s">
        <v>966</v>
      </c>
      <c r="E290" s="47" t="s">
        <v>1621</v>
      </c>
      <c r="F290" s="47" t="s">
        <v>151</v>
      </c>
      <c r="G290" s="47">
        <v>27050</v>
      </c>
      <c r="H290" s="47" t="s">
        <v>72</v>
      </c>
      <c r="I290" s="61">
        <v>2</v>
      </c>
      <c r="J290" s="61">
        <v>2.2000000000000002</v>
      </c>
      <c r="K290" s="62">
        <v>0.22</v>
      </c>
      <c r="L290" s="47" t="s">
        <v>171</v>
      </c>
      <c r="M290" s="68">
        <v>58</v>
      </c>
      <c r="N290" s="68">
        <v>45</v>
      </c>
      <c r="O290" s="68">
        <v>83</v>
      </c>
      <c r="P290" s="63">
        <f t="shared" si="4"/>
        <v>186</v>
      </c>
    </row>
    <row r="291" spans="1:16">
      <c r="A291" s="25">
        <v>290</v>
      </c>
      <c r="B291" s="25" t="s">
        <v>1357</v>
      </c>
      <c r="C291" s="25" t="s">
        <v>1358</v>
      </c>
      <c r="D291" s="47" t="s">
        <v>971</v>
      </c>
      <c r="E291" s="47" t="s">
        <v>1430</v>
      </c>
      <c r="F291" s="47" t="s">
        <v>151</v>
      </c>
      <c r="G291" s="47">
        <v>27050</v>
      </c>
      <c r="H291" s="47" t="s">
        <v>72</v>
      </c>
      <c r="I291" s="61">
        <v>20.8</v>
      </c>
      <c r="J291" s="61">
        <v>20.2</v>
      </c>
      <c r="K291" s="62">
        <v>0.38</v>
      </c>
      <c r="L291" s="47" t="s">
        <v>171</v>
      </c>
      <c r="M291" s="68">
        <v>6369</v>
      </c>
      <c r="N291" s="68">
        <v>8680</v>
      </c>
      <c r="O291" s="68">
        <v>13136</v>
      </c>
      <c r="P291" s="63">
        <f t="shared" si="4"/>
        <v>28185</v>
      </c>
    </row>
    <row r="292" spans="1:16">
      <c r="A292" s="25">
        <v>291</v>
      </c>
      <c r="B292" s="25" t="s">
        <v>1357</v>
      </c>
      <c r="C292" s="25" t="s">
        <v>1358</v>
      </c>
      <c r="D292" s="47" t="s">
        <v>972</v>
      </c>
      <c r="E292" s="47" t="s">
        <v>912</v>
      </c>
      <c r="F292" s="47" t="s">
        <v>151</v>
      </c>
      <c r="G292" s="47">
        <v>27050</v>
      </c>
      <c r="H292" s="47" t="s">
        <v>72</v>
      </c>
      <c r="I292" s="61">
        <v>32</v>
      </c>
      <c r="J292" s="61">
        <v>55</v>
      </c>
      <c r="K292" s="62">
        <v>0.38</v>
      </c>
      <c r="L292" s="47" t="s">
        <v>171</v>
      </c>
      <c r="M292" s="68">
        <v>39638</v>
      </c>
      <c r="N292" s="68">
        <v>38096</v>
      </c>
      <c r="O292" s="68">
        <v>57121</v>
      </c>
      <c r="P292" s="63">
        <f t="shared" si="4"/>
        <v>134855</v>
      </c>
    </row>
    <row r="293" spans="1:16">
      <c r="A293" s="25">
        <v>292</v>
      </c>
      <c r="B293" s="25" t="s">
        <v>1357</v>
      </c>
      <c r="C293" s="25" t="s">
        <v>1358</v>
      </c>
      <c r="D293" s="47" t="s">
        <v>169</v>
      </c>
      <c r="E293" s="47" t="s">
        <v>1622</v>
      </c>
      <c r="F293" s="47" t="s">
        <v>1055</v>
      </c>
      <c r="G293" s="47">
        <v>27010</v>
      </c>
      <c r="H293" s="47" t="s">
        <v>72</v>
      </c>
      <c r="I293" s="61">
        <v>4.5</v>
      </c>
      <c r="J293" s="61">
        <v>5</v>
      </c>
      <c r="K293" s="62">
        <v>0.38</v>
      </c>
      <c r="L293" s="47" t="s">
        <v>69</v>
      </c>
      <c r="M293" s="68">
        <v>2556</v>
      </c>
      <c r="N293" s="68">
        <v>1953</v>
      </c>
      <c r="O293" s="68">
        <v>3629</v>
      </c>
      <c r="P293" s="63">
        <f t="shared" si="4"/>
        <v>8138</v>
      </c>
    </row>
    <row r="294" spans="1:16">
      <c r="A294" s="25">
        <v>293</v>
      </c>
      <c r="B294" s="25" t="s">
        <v>1357</v>
      </c>
      <c r="C294" s="25" t="s">
        <v>1358</v>
      </c>
      <c r="D294" s="47" t="s">
        <v>1623</v>
      </c>
      <c r="E294" s="47" t="s">
        <v>1622</v>
      </c>
      <c r="F294" s="47" t="s">
        <v>1055</v>
      </c>
      <c r="G294" s="47">
        <v>27010</v>
      </c>
      <c r="H294" s="47" t="s">
        <v>72</v>
      </c>
      <c r="I294" s="61">
        <v>6</v>
      </c>
      <c r="J294" s="61">
        <v>6.6</v>
      </c>
      <c r="K294" s="62">
        <v>0.38</v>
      </c>
      <c r="L294" s="47" t="s">
        <v>77</v>
      </c>
      <c r="M294" s="68">
        <v>749</v>
      </c>
      <c r="N294" s="68">
        <v>625</v>
      </c>
      <c r="O294" s="68">
        <v>781</v>
      </c>
      <c r="P294" s="63">
        <f t="shared" si="4"/>
        <v>2155</v>
      </c>
    </row>
    <row r="295" spans="1:16">
      <c r="A295" s="25">
        <v>294</v>
      </c>
      <c r="B295" s="25" t="s">
        <v>1357</v>
      </c>
      <c r="C295" s="25" t="s">
        <v>1358</v>
      </c>
      <c r="D295" s="47" t="s">
        <v>1054</v>
      </c>
      <c r="E295" s="47" t="s">
        <v>1624</v>
      </c>
      <c r="F295" s="47" t="s">
        <v>1055</v>
      </c>
      <c r="G295" s="47">
        <v>27010</v>
      </c>
      <c r="H295" s="47" t="s">
        <v>72</v>
      </c>
      <c r="I295" s="61">
        <v>3</v>
      </c>
      <c r="J295" s="61">
        <v>12</v>
      </c>
      <c r="K295" s="62">
        <v>0.38</v>
      </c>
      <c r="L295" s="47" t="s">
        <v>171</v>
      </c>
      <c r="M295" s="68">
        <v>3633</v>
      </c>
      <c r="N295" s="68">
        <v>3002</v>
      </c>
      <c r="O295" s="68">
        <v>4113</v>
      </c>
      <c r="P295" s="63">
        <f t="shared" si="4"/>
        <v>10748</v>
      </c>
    </row>
    <row r="296" spans="1:16">
      <c r="A296" s="25">
        <v>295</v>
      </c>
      <c r="B296" s="25" t="s">
        <v>1357</v>
      </c>
      <c r="C296" s="25" t="s">
        <v>1358</v>
      </c>
      <c r="D296" s="47" t="s">
        <v>308</v>
      </c>
      <c r="E296" s="47" t="s">
        <v>1625</v>
      </c>
      <c r="F296" s="47" t="s">
        <v>309</v>
      </c>
      <c r="G296" s="47">
        <v>27030</v>
      </c>
      <c r="H296" s="47" t="s">
        <v>72</v>
      </c>
      <c r="I296" s="61">
        <v>6</v>
      </c>
      <c r="J296" s="61">
        <v>11</v>
      </c>
      <c r="K296" s="62">
        <v>0.38</v>
      </c>
      <c r="L296" s="47" t="s">
        <v>69</v>
      </c>
      <c r="M296" s="68">
        <v>133</v>
      </c>
      <c r="N296" s="68">
        <v>83</v>
      </c>
      <c r="O296" s="68">
        <v>123</v>
      </c>
      <c r="P296" s="63">
        <f t="shared" si="4"/>
        <v>339</v>
      </c>
    </row>
    <row r="297" spans="1:16">
      <c r="A297" s="25">
        <v>296</v>
      </c>
      <c r="B297" s="25" t="s">
        <v>1357</v>
      </c>
      <c r="C297" s="25" t="s">
        <v>1358</v>
      </c>
      <c r="D297" s="47" t="s">
        <v>335</v>
      </c>
      <c r="E297" s="47" t="s">
        <v>1626</v>
      </c>
      <c r="F297" s="47" t="s">
        <v>309</v>
      </c>
      <c r="G297" s="47">
        <v>27030</v>
      </c>
      <c r="H297" s="47" t="s">
        <v>72</v>
      </c>
      <c r="I297" s="61">
        <v>3</v>
      </c>
      <c r="J297" s="61">
        <v>3.3</v>
      </c>
      <c r="K297" s="62">
        <v>0.38</v>
      </c>
      <c r="L297" s="47" t="s">
        <v>77</v>
      </c>
      <c r="M297" s="68">
        <v>963</v>
      </c>
      <c r="N297" s="68">
        <v>739</v>
      </c>
      <c r="O297" s="68">
        <v>1446</v>
      </c>
      <c r="P297" s="63">
        <f t="shared" si="4"/>
        <v>3148</v>
      </c>
    </row>
    <row r="298" spans="1:16">
      <c r="A298" s="25">
        <v>297</v>
      </c>
      <c r="B298" s="25" t="s">
        <v>1357</v>
      </c>
      <c r="C298" s="25" t="s">
        <v>1358</v>
      </c>
      <c r="D298" s="47" t="s">
        <v>340</v>
      </c>
      <c r="E298" s="47" t="s">
        <v>1627</v>
      </c>
      <c r="F298" s="47" t="s">
        <v>309</v>
      </c>
      <c r="G298" s="47">
        <v>27030</v>
      </c>
      <c r="H298" s="47" t="s">
        <v>72</v>
      </c>
      <c r="I298" s="61">
        <v>15</v>
      </c>
      <c r="J298" s="61">
        <v>16.5</v>
      </c>
      <c r="K298" s="62">
        <v>0.38</v>
      </c>
      <c r="L298" s="47" t="s">
        <v>77</v>
      </c>
      <c r="M298" s="68">
        <v>10371</v>
      </c>
      <c r="N298" s="68">
        <v>7816</v>
      </c>
      <c r="O298" s="68">
        <v>14089</v>
      </c>
      <c r="P298" s="63">
        <f t="shared" si="4"/>
        <v>32276</v>
      </c>
    </row>
    <row r="299" spans="1:16">
      <c r="A299" s="25">
        <v>298</v>
      </c>
      <c r="B299" s="25" t="s">
        <v>1357</v>
      </c>
      <c r="C299" s="25" t="s">
        <v>1358</v>
      </c>
      <c r="D299" s="47" t="s">
        <v>1628</v>
      </c>
      <c r="E299" s="47" t="s">
        <v>1629</v>
      </c>
      <c r="F299" s="47" t="s">
        <v>628</v>
      </c>
      <c r="G299" s="47">
        <v>27010</v>
      </c>
      <c r="H299" s="47" t="s">
        <v>72</v>
      </c>
      <c r="I299" s="61">
        <v>10</v>
      </c>
      <c r="J299" s="61">
        <v>11</v>
      </c>
      <c r="K299" s="62">
        <v>0.38</v>
      </c>
      <c r="L299" s="47" t="s">
        <v>77</v>
      </c>
      <c r="M299" s="68">
        <v>117</v>
      </c>
      <c r="N299" s="68">
        <v>82</v>
      </c>
      <c r="O299" s="68">
        <v>162</v>
      </c>
      <c r="P299" s="63">
        <f t="shared" si="4"/>
        <v>361</v>
      </c>
    </row>
    <row r="300" spans="1:16">
      <c r="A300" s="25">
        <v>299</v>
      </c>
      <c r="B300" s="25" t="s">
        <v>1357</v>
      </c>
      <c r="C300" s="25" t="s">
        <v>1358</v>
      </c>
      <c r="D300" s="47" t="s">
        <v>627</v>
      </c>
      <c r="E300" s="47" t="s">
        <v>1630</v>
      </c>
      <c r="F300" s="47" t="s">
        <v>628</v>
      </c>
      <c r="G300" s="47">
        <v>27010</v>
      </c>
      <c r="H300" s="47" t="s">
        <v>72</v>
      </c>
      <c r="I300" s="61">
        <v>34</v>
      </c>
      <c r="J300" s="61">
        <v>34.6</v>
      </c>
      <c r="K300" s="62">
        <v>0.38</v>
      </c>
      <c r="L300" s="47" t="s">
        <v>171</v>
      </c>
      <c r="M300" s="68">
        <v>29548</v>
      </c>
      <c r="N300" s="68">
        <v>34030</v>
      </c>
      <c r="O300" s="68">
        <v>35326</v>
      </c>
      <c r="P300" s="63">
        <f t="shared" si="4"/>
        <v>98904</v>
      </c>
    </row>
    <row r="301" spans="1:16">
      <c r="A301" s="25">
        <v>300</v>
      </c>
      <c r="B301" s="25" t="s">
        <v>1357</v>
      </c>
      <c r="C301" s="25" t="s">
        <v>1358</v>
      </c>
      <c r="D301" s="47" t="s">
        <v>661</v>
      </c>
      <c r="E301" s="47" t="s">
        <v>1631</v>
      </c>
      <c r="F301" s="47" t="s">
        <v>628</v>
      </c>
      <c r="G301" s="47">
        <v>27010</v>
      </c>
      <c r="H301" s="47" t="s">
        <v>72</v>
      </c>
      <c r="I301" s="61">
        <v>43</v>
      </c>
      <c r="J301" s="61">
        <v>60</v>
      </c>
      <c r="K301" s="62">
        <v>0.38</v>
      </c>
      <c r="L301" s="47" t="s">
        <v>171</v>
      </c>
      <c r="M301" s="68">
        <v>39072</v>
      </c>
      <c r="N301" s="68">
        <v>29942</v>
      </c>
      <c r="O301" s="68">
        <v>43068</v>
      </c>
      <c r="P301" s="63">
        <f t="shared" si="4"/>
        <v>112082</v>
      </c>
    </row>
    <row r="302" spans="1:16">
      <c r="A302" s="25">
        <v>301</v>
      </c>
      <c r="B302" s="25" t="s">
        <v>1357</v>
      </c>
      <c r="C302" s="25" t="s">
        <v>1358</v>
      </c>
      <c r="D302" s="47" t="s">
        <v>690</v>
      </c>
      <c r="E302" s="47" t="s">
        <v>1632</v>
      </c>
      <c r="F302" s="47" t="s">
        <v>628</v>
      </c>
      <c r="G302" s="47">
        <v>27010</v>
      </c>
      <c r="H302" s="47" t="s">
        <v>72</v>
      </c>
      <c r="I302" s="61">
        <v>15</v>
      </c>
      <c r="J302" s="61">
        <v>16.5</v>
      </c>
      <c r="K302" s="62">
        <v>0.38</v>
      </c>
      <c r="L302" s="47" t="s">
        <v>77</v>
      </c>
      <c r="M302" s="68">
        <v>25641</v>
      </c>
      <c r="N302" s="68">
        <v>19570</v>
      </c>
      <c r="O302" s="68">
        <v>36323</v>
      </c>
      <c r="P302" s="63">
        <f t="shared" si="4"/>
        <v>81534</v>
      </c>
    </row>
    <row r="303" spans="1:16">
      <c r="A303" s="25">
        <v>302</v>
      </c>
      <c r="B303" s="25" t="s">
        <v>1357</v>
      </c>
      <c r="C303" s="25" t="s">
        <v>1358</v>
      </c>
      <c r="D303" s="47" t="s">
        <v>691</v>
      </c>
      <c r="E303" s="47" t="s">
        <v>1631</v>
      </c>
      <c r="F303" s="47" t="s">
        <v>628</v>
      </c>
      <c r="G303" s="47">
        <v>27010</v>
      </c>
      <c r="H303" s="47" t="s">
        <v>72</v>
      </c>
      <c r="I303" s="61">
        <v>25</v>
      </c>
      <c r="J303" s="61">
        <v>25</v>
      </c>
      <c r="K303" s="62">
        <v>0.38</v>
      </c>
      <c r="L303" s="47" t="s">
        <v>77</v>
      </c>
      <c r="M303" s="68">
        <v>33144</v>
      </c>
      <c r="N303" s="68">
        <v>25201</v>
      </c>
      <c r="O303" s="68">
        <v>46610</v>
      </c>
      <c r="P303" s="63">
        <f t="shared" si="4"/>
        <v>104955</v>
      </c>
    </row>
    <row r="304" spans="1:16">
      <c r="A304" s="25">
        <v>303</v>
      </c>
      <c r="B304" s="25" t="s">
        <v>1357</v>
      </c>
      <c r="C304" s="25" t="s">
        <v>1358</v>
      </c>
      <c r="D304" s="47" t="s">
        <v>718</v>
      </c>
      <c r="E304" s="47" t="s">
        <v>1633</v>
      </c>
      <c r="F304" s="47" t="s">
        <v>628</v>
      </c>
      <c r="G304" s="47">
        <v>27010</v>
      </c>
      <c r="H304" s="47" t="s">
        <v>72</v>
      </c>
      <c r="I304" s="61">
        <v>10</v>
      </c>
      <c r="J304" s="61">
        <v>11</v>
      </c>
      <c r="K304" s="62">
        <v>0.38</v>
      </c>
      <c r="L304" s="47" t="s">
        <v>69</v>
      </c>
      <c r="M304" s="68">
        <v>839</v>
      </c>
      <c r="N304" s="68">
        <v>800</v>
      </c>
      <c r="O304" s="68">
        <v>1186</v>
      </c>
      <c r="P304" s="63">
        <f t="shared" si="4"/>
        <v>2825</v>
      </c>
    </row>
    <row r="305" spans="1:16">
      <c r="A305" s="25">
        <v>304</v>
      </c>
      <c r="B305" s="25" t="s">
        <v>1357</v>
      </c>
      <c r="C305" s="25" t="s">
        <v>1358</v>
      </c>
      <c r="D305" s="47" t="s">
        <v>719</v>
      </c>
      <c r="E305" s="47" t="s">
        <v>1634</v>
      </c>
      <c r="F305" s="47" t="s">
        <v>628</v>
      </c>
      <c r="G305" s="47">
        <v>27010</v>
      </c>
      <c r="H305" s="47" t="s">
        <v>72</v>
      </c>
      <c r="I305" s="61">
        <v>36</v>
      </c>
      <c r="J305" s="61">
        <v>36</v>
      </c>
      <c r="K305" s="62">
        <v>0.38</v>
      </c>
      <c r="L305" s="47" t="s">
        <v>69</v>
      </c>
      <c r="M305" s="68">
        <v>19924</v>
      </c>
      <c r="N305" s="68">
        <v>14664</v>
      </c>
      <c r="O305" s="68">
        <v>26455</v>
      </c>
      <c r="P305" s="63">
        <f t="shared" si="4"/>
        <v>61043</v>
      </c>
    </row>
    <row r="306" spans="1:16">
      <c r="A306" s="25">
        <v>305</v>
      </c>
      <c r="B306" s="25" t="s">
        <v>1357</v>
      </c>
      <c r="C306" s="25" t="s">
        <v>1358</v>
      </c>
      <c r="D306" s="47" t="s">
        <v>758</v>
      </c>
      <c r="E306" s="47" t="s">
        <v>1635</v>
      </c>
      <c r="F306" s="47" t="s">
        <v>628</v>
      </c>
      <c r="G306" s="47">
        <v>27010</v>
      </c>
      <c r="H306" s="47" t="s">
        <v>72</v>
      </c>
      <c r="I306" s="61">
        <v>6</v>
      </c>
      <c r="J306" s="61">
        <v>6.6</v>
      </c>
      <c r="K306" s="62">
        <v>0.38</v>
      </c>
      <c r="L306" s="47" t="s">
        <v>69</v>
      </c>
      <c r="M306" s="68">
        <v>157</v>
      </c>
      <c r="N306" s="68">
        <v>142</v>
      </c>
      <c r="O306" s="68">
        <v>195</v>
      </c>
      <c r="P306" s="63">
        <f t="shared" si="4"/>
        <v>494</v>
      </c>
    </row>
    <row r="307" spans="1:16">
      <c r="A307" s="25">
        <v>306</v>
      </c>
      <c r="B307" s="25" t="s">
        <v>1357</v>
      </c>
      <c r="C307" s="25" t="s">
        <v>1358</v>
      </c>
      <c r="D307" s="47" t="s">
        <v>763</v>
      </c>
      <c r="E307" s="47" t="s">
        <v>1636</v>
      </c>
      <c r="F307" s="47" t="s">
        <v>628</v>
      </c>
      <c r="G307" s="47">
        <v>27010</v>
      </c>
      <c r="H307" s="47" t="s">
        <v>72</v>
      </c>
      <c r="I307" s="61">
        <v>10</v>
      </c>
      <c r="J307" s="61">
        <v>11</v>
      </c>
      <c r="K307" s="62">
        <v>0.38</v>
      </c>
      <c r="L307" s="47" t="s">
        <v>69</v>
      </c>
      <c r="M307" s="68">
        <v>556</v>
      </c>
      <c r="N307" s="68">
        <v>633</v>
      </c>
      <c r="O307" s="68">
        <v>576</v>
      </c>
      <c r="P307" s="63">
        <f t="shared" si="4"/>
        <v>1765</v>
      </c>
    </row>
    <row r="308" spans="1:16">
      <c r="A308" s="25">
        <v>307</v>
      </c>
      <c r="B308" s="25" t="s">
        <v>1357</v>
      </c>
      <c r="C308" s="25" t="s">
        <v>1358</v>
      </c>
      <c r="D308" s="47" t="s">
        <v>764</v>
      </c>
      <c r="E308" s="47" t="s">
        <v>1637</v>
      </c>
      <c r="F308" s="47" t="s">
        <v>628</v>
      </c>
      <c r="G308" s="47">
        <v>27010</v>
      </c>
      <c r="H308" s="47" t="s">
        <v>72</v>
      </c>
      <c r="I308" s="61">
        <v>10</v>
      </c>
      <c r="J308" s="61">
        <v>11</v>
      </c>
      <c r="K308" s="62">
        <v>0.38</v>
      </c>
      <c r="L308" s="47" t="s">
        <v>69</v>
      </c>
      <c r="M308" s="68">
        <v>293</v>
      </c>
      <c r="N308" s="68">
        <v>278</v>
      </c>
      <c r="O308" s="68">
        <v>349</v>
      </c>
      <c r="P308" s="63">
        <f t="shared" si="4"/>
        <v>920</v>
      </c>
    </row>
    <row r="309" spans="1:16">
      <c r="A309" s="25">
        <v>308</v>
      </c>
      <c r="B309" s="25" t="s">
        <v>1357</v>
      </c>
      <c r="C309" s="25" t="s">
        <v>1358</v>
      </c>
      <c r="D309" s="47" t="s">
        <v>1261</v>
      </c>
      <c r="E309" s="47" t="s">
        <v>1638</v>
      </c>
      <c r="F309" s="47" t="s">
        <v>1262</v>
      </c>
      <c r="G309" s="47">
        <v>27020</v>
      </c>
      <c r="H309" s="47" t="s">
        <v>72</v>
      </c>
      <c r="I309" s="61">
        <v>51</v>
      </c>
      <c r="J309" s="61">
        <v>57</v>
      </c>
      <c r="K309" s="62">
        <v>0.38</v>
      </c>
      <c r="L309" s="47" t="s">
        <v>171</v>
      </c>
      <c r="M309" s="68">
        <v>27564</v>
      </c>
      <c r="N309" s="68">
        <v>24077</v>
      </c>
      <c r="O309" s="68">
        <v>26913</v>
      </c>
      <c r="P309" s="63">
        <f t="shared" si="4"/>
        <v>78554</v>
      </c>
    </row>
    <row r="310" spans="1:16">
      <c r="A310" s="25">
        <v>309</v>
      </c>
      <c r="B310" s="25" t="s">
        <v>1357</v>
      </c>
      <c r="C310" s="25" t="s">
        <v>1358</v>
      </c>
      <c r="D310" s="47" t="s">
        <v>1263</v>
      </c>
      <c r="E310" s="47" t="s">
        <v>1639</v>
      </c>
      <c r="F310" s="47" t="s">
        <v>1262</v>
      </c>
      <c r="G310" s="47">
        <v>27020</v>
      </c>
      <c r="H310" s="47" t="s">
        <v>72</v>
      </c>
      <c r="I310" s="61">
        <v>62</v>
      </c>
      <c r="J310" s="61">
        <v>62</v>
      </c>
      <c r="K310" s="62">
        <v>0.38</v>
      </c>
      <c r="L310" s="47" t="s">
        <v>171</v>
      </c>
      <c r="M310" s="68">
        <v>35113</v>
      </c>
      <c r="N310" s="68">
        <v>29484</v>
      </c>
      <c r="O310" s="68">
        <v>44514</v>
      </c>
      <c r="P310" s="63">
        <f t="shared" si="4"/>
        <v>109111</v>
      </c>
    </row>
    <row r="311" spans="1:16">
      <c r="A311" s="25">
        <v>310</v>
      </c>
      <c r="B311" s="25" t="s">
        <v>1357</v>
      </c>
      <c r="C311" s="25" t="s">
        <v>1358</v>
      </c>
      <c r="D311" s="47" t="s">
        <v>1264</v>
      </c>
      <c r="E311" s="47" t="s">
        <v>1590</v>
      </c>
      <c r="F311" s="47" t="s">
        <v>1262</v>
      </c>
      <c r="G311" s="47">
        <v>27020</v>
      </c>
      <c r="H311" s="47" t="s">
        <v>72</v>
      </c>
      <c r="I311" s="61">
        <v>62</v>
      </c>
      <c r="J311" s="61">
        <v>62</v>
      </c>
      <c r="K311" s="62">
        <v>0.38</v>
      </c>
      <c r="L311" s="47" t="s">
        <v>77</v>
      </c>
      <c r="M311" s="68">
        <v>48695</v>
      </c>
      <c r="N311" s="68">
        <v>37237</v>
      </c>
      <c r="O311" s="68">
        <v>65960</v>
      </c>
      <c r="P311" s="63">
        <f t="shared" si="4"/>
        <v>151892</v>
      </c>
    </row>
    <row r="312" spans="1:16">
      <c r="A312" s="25">
        <v>311</v>
      </c>
      <c r="B312" s="25" t="s">
        <v>1357</v>
      </c>
      <c r="C312" s="25" t="s">
        <v>1358</v>
      </c>
      <c r="D312" s="47" t="s">
        <v>818</v>
      </c>
      <c r="E312" s="47" t="s">
        <v>1640</v>
      </c>
      <c r="F312" s="47" t="s">
        <v>819</v>
      </c>
      <c r="G312" s="47">
        <v>27032</v>
      </c>
      <c r="H312" s="47" t="s">
        <v>72</v>
      </c>
      <c r="I312" s="61">
        <v>10</v>
      </c>
      <c r="J312" s="61">
        <v>11</v>
      </c>
      <c r="K312" s="62">
        <v>0.38</v>
      </c>
      <c r="L312" s="47" t="s">
        <v>69</v>
      </c>
      <c r="M312" s="68">
        <v>140</v>
      </c>
      <c r="N312" s="68">
        <v>113</v>
      </c>
      <c r="O312" s="68">
        <v>211</v>
      </c>
      <c r="P312" s="63">
        <f t="shared" si="4"/>
        <v>464</v>
      </c>
    </row>
    <row r="313" spans="1:16">
      <c r="A313" s="25">
        <v>312</v>
      </c>
      <c r="B313" s="25" t="s">
        <v>1357</v>
      </c>
      <c r="C313" s="25" t="s">
        <v>1358</v>
      </c>
      <c r="D313" s="47" t="s">
        <v>820</v>
      </c>
      <c r="E313" s="47" t="s">
        <v>821</v>
      </c>
      <c r="F313" s="47" t="s">
        <v>819</v>
      </c>
      <c r="G313" s="47">
        <v>27032</v>
      </c>
      <c r="H313" s="47" t="s">
        <v>72</v>
      </c>
      <c r="I313" s="61">
        <v>6</v>
      </c>
      <c r="J313" s="61">
        <v>6.6</v>
      </c>
      <c r="K313" s="62">
        <v>0.38</v>
      </c>
      <c r="L313" s="47" t="s">
        <v>69</v>
      </c>
      <c r="M313" s="68">
        <v>498</v>
      </c>
      <c r="N313" s="68">
        <v>400</v>
      </c>
      <c r="O313" s="68">
        <v>599</v>
      </c>
      <c r="P313" s="63">
        <f t="shared" si="4"/>
        <v>1497</v>
      </c>
    </row>
    <row r="314" spans="1:16">
      <c r="A314" s="25">
        <v>313</v>
      </c>
      <c r="B314" s="25" t="s">
        <v>1357</v>
      </c>
      <c r="C314" s="25" t="s">
        <v>1358</v>
      </c>
      <c r="D314" s="47" t="s">
        <v>822</v>
      </c>
      <c r="E314" s="47" t="s">
        <v>1641</v>
      </c>
      <c r="F314" s="47" t="s">
        <v>819</v>
      </c>
      <c r="G314" s="47">
        <v>27032</v>
      </c>
      <c r="H314" s="47" t="s">
        <v>72</v>
      </c>
      <c r="I314" s="61">
        <v>15</v>
      </c>
      <c r="J314" s="61">
        <v>16.5</v>
      </c>
      <c r="K314" s="62">
        <v>0.38</v>
      </c>
      <c r="L314" s="47" t="s">
        <v>69</v>
      </c>
      <c r="M314" s="68">
        <v>3522</v>
      </c>
      <c r="N314" s="68">
        <v>2748</v>
      </c>
      <c r="O314" s="68">
        <v>5019</v>
      </c>
      <c r="P314" s="63">
        <f t="shared" si="4"/>
        <v>11289</v>
      </c>
    </row>
    <row r="315" spans="1:16">
      <c r="A315" s="25">
        <v>314</v>
      </c>
      <c r="B315" s="25" t="s">
        <v>1357</v>
      </c>
      <c r="C315" s="25" t="s">
        <v>1358</v>
      </c>
      <c r="D315" s="47" t="s">
        <v>823</v>
      </c>
      <c r="E315" s="47" t="s">
        <v>824</v>
      </c>
      <c r="F315" s="47" t="s">
        <v>819</v>
      </c>
      <c r="G315" s="47">
        <v>27032</v>
      </c>
      <c r="H315" s="47" t="s">
        <v>72</v>
      </c>
      <c r="I315" s="61">
        <v>26</v>
      </c>
      <c r="J315" s="61">
        <v>26</v>
      </c>
      <c r="K315" s="62">
        <v>0.38</v>
      </c>
      <c r="L315" s="47" t="s">
        <v>171</v>
      </c>
      <c r="M315" s="68">
        <v>20440</v>
      </c>
      <c r="N315" s="68">
        <v>16901</v>
      </c>
      <c r="O315" s="68">
        <v>24113</v>
      </c>
      <c r="P315" s="63">
        <f t="shared" si="4"/>
        <v>61454</v>
      </c>
    </row>
    <row r="316" spans="1:16">
      <c r="A316" s="25">
        <v>315</v>
      </c>
      <c r="B316" s="25" t="s">
        <v>1357</v>
      </c>
      <c r="C316" s="25" t="s">
        <v>1358</v>
      </c>
      <c r="D316" s="47" t="s">
        <v>1247</v>
      </c>
      <c r="E316" s="47" t="s">
        <v>1642</v>
      </c>
      <c r="F316" s="47" t="s">
        <v>1248</v>
      </c>
      <c r="G316" s="47">
        <v>27010</v>
      </c>
      <c r="H316" s="47" t="s">
        <v>72</v>
      </c>
      <c r="I316" s="61">
        <v>10</v>
      </c>
      <c r="J316" s="61">
        <v>11</v>
      </c>
      <c r="K316" s="62">
        <v>0.38</v>
      </c>
      <c r="L316" s="47" t="s">
        <v>69</v>
      </c>
      <c r="M316" s="68">
        <v>0</v>
      </c>
      <c r="N316" s="68">
        <v>0</v>
      </c>
      <c r="O316" s="68">
        <v>0</v>
      </c>
      <c r="P316" s="63">
        <f t="shared" si="4"/>
        <v>0</v>
      </c>
    </row>
    <row r="317" spans="1:16">
      <c r="A317" s="25">
        <v>316</v>
      </c>
      <c r="B317" s="25" t="s">
        <v>1357</v>
      </c>
      <c r="C317" s="25" t="s">
        <v>1358</v>
      </c>
      <c r="D317" s="47" t="s">
        <v>172</v>
      </c>
      <c r="E317" s="47" t="s">
        <v>1643</v>
      </c>
      <c r="F317" s="47" t="s">
        <v>1248</v>
      </c>
      <c r="G317" s="47">
        <v>27010</v>
      </c>
      <c r="H317" s="47" t="s">
        <v>72</v>
      </c>
      <c r="I317" s="61">
        <v>25</v>
      </c>
      <c r="J317" s="61">
        <v>31.3</v>
      </c>
      <c r="K317" s="62">
        <v>0.38</v>
      </c>
      <c r="L317" s="47" t="s">
        <v>171</v>
      </c>
      <c r="M317" s="68">
        <v>19276</v>
      </c>
      <c r="N317" s="68">
        <v>16364</v>
      </c>
      <c r="O317" s="68">
        <v>21512</v>
      </c>
      <c r="P317" s="63">
        <f t="shared" si="4"/>
        <v>57152</v>
      </c>
    </row>
    <row r="318" spans="1:16">
      <c r="A318" s="25">
        <v>317</v>
      </c>
      <c r="B318" s="25" t="s">
        <v>1357</v>
      </c>
      <c r="C318" s="25" t="s">
        <v>1358</v>
      </c>
      <c r="D318" s="47" t="s">
        <v>1061</v>
      </c>
      <c r="E318" s="47" t="s">
        <v>1644</v>
      </c>
      <c r="F318" s="47" t="s">
        <v>1062</v>
      </c>
      <c r="G318" s="47">
        <v>27030</v>
      </c>
      <c r="H318" s="47" t="s">
        <v>72</v>
      </c>
      <c r="I318" s="61">
        <v>10</v>
      </c>
      <c r="J318" s="61">
        <v>11</v>
      </c>
      <c r="K318" s="62">
        <v>0.38</v>
      </c>
      <c r="L318" s="47" t="s">
        <v>69</v>
      </c>
      <c r="M318" s="68">
        <v>20</v>
      </c>
      <c r="N318" s="68">
        <v>14</v>
      </c>
      <c r="O318" s="68">
        <v>28</v>
      </c>
      <c r="P318" s="63">
        <f t="shared" si="4"/>
        <v>62</v>
      </c>
    </row>
    <row r="319" spans="1:16">
      <c r="A319" s="25">
        <v>318</v>
      </c>
      <c r="B319" s="25" t="s">
        <v>1357</v>
      </c>
      <c r="C319" s="25" t="s">
        <v>1358</v>
      </c>
      <c r="D319" s="47" t="s">
        <v>1063</v>
      </c>
      <c r="E319" s="47" t="s">
        <v>1645</v>
      </c>
      <c r="F319" s="47" t="s">
        <v>1062</v>
      </c>
      <c r="G319" s="47">
        <v>27030</v>
      </c>
      <c r="H319" s="47" t="s">
        <v>72</v>
      </c>
      <c r="I319" s="61">
        <v>25</v>
      </c>
      <c r="J319" s="61">
        <v>27.5</v>
      </c>
      <c r="K319" s="62">
        <v>0.38</v>
      </c>
      <c r="L319" s="47" t="s">
        <v>69</v>
      </c>
      <c r="M319" s="68">
        <v>3400</v>
      </c>
      <c r="N319" s="68">
        <v>2483</v>
      </c>
      <c r="O319" s="68">
        <v>3724</v>
      </c>
      <c r="P319" s="63">
        <f t="shared" si="4"/>
        <v>9607</v>
      </c>
    </row>
    <row r="320" spans="1:16">
      <c r="A320" s="25">
        <v>319</v>
      </c>
      <c r="B320" s="25" t="s">
        <v>1357</v>
      </c>
      <c r="C320" s="25" t="s">
        <v>1358</v>
      </c>
      <c r="D320" s="47" t="s">
        <v>253</v>
      </c>
      <c r="E320" s="47" t="s">
        <v>1646</v>
      </c>
      <c r="F320" s="47" t="s">
        <v>254</v>
      </c>
      <c r="G320" s="47">
        <v>27034</v>
      </c>
      <c r="H320" s="47" t="s">
        <v>72</v>
      </c>
      <c r="I320" s="61">
        <v>15</v>
      </c>
      <c r="J320" s="61">
        <v>16.5</v>
      </c>
      <c r="K320" s="62">
        <v>0.38</v>
      </c>
      <c r="L320" s="47" t="s">
        <v>171</v>
      </c>
      <c r="M320" s="68">
        <v>2566</v>
      </c>
      <c r="N320" s="68">
        <v>1958</v>
      </c>
      <c r="O320" s="68">
        <v>2262</v>
      </c>
      <c r="P320" s="63">
        <f t="shared" si="4"/>
        <v>6786</v>
      </c>
    </row>
    <row r="321" spans="1:16">
      <c r="A321" s="25">
        <v>320</v>
      </c>
      <c r="B321" s="25" t="s">
        <v>1357</v>
      </c>
      <c r="C321" s="25" t="s">
        <v>1358</v>
      </c>
      <c r="D321" s="47" t="s">
        <v>825</v>
      </c>
      <c r="E321" s="47" t="s">
        <v>826</v>
      </c>
      <c r="F321" s="47" t="s">
        <v>827</v>
      </c>
      <c r="G321" s="47">
        <v>27030</v>
      </c>
      <c r="H321" s="47" t="s">
        <v>72</v>
      </c>
      <c r="I321" s="61">
        <v>3</v>
      </c>
      <c r="J321" s="61">
        <v>3.3</v>
      </c>
      <c r="K321" s="62">
        <v>0.38</v>
      </c>
      <c r="L321" s="47" t="s">
        <v>77</v>
      </c>
      <c r="M321" s="68">
        <v>80</v>
      </c>
      <c r="N321" s="68">
        <v>16</v>
      </c>
      <c r="O321" s="68">
        <v>64</v>
      </c>
      <c r="P321" s="63">
        <f t="shared" si="4"/>
        <v>160</v>
      </c>
    </row>
    <row r="322" spans="1:16">
      <c r="A322" s="25">
        <v>321</v>
      </c>
      <c r="B322" s="25" t="s">
        <v>1357</v>
      </c>
      <c r="C322" s="25" t="s">
        <v>1358</v>
      </c>
      <c r="D322" s="47" t="s">
        <v>828</v>
      </c>
      <c r="E322" s="47" t="s">
        <v>1647</v>
      </c>
      <c r="F322" s="47" t="s">
        <v>827</v>
      </c>
      <c r="G322" s="47">
        <v>27030</v>
      </c>
      <c r="H322" s="47" t="s">
        <v>72</v>
      </c>
      <c r="I322" s="61">
        <v>6</v>
      </c>
      <c r="J322" s="61">
        <v>6.6</v>
      </c>
      <c r="K322" s="62">
        <v>0.38</v>
      </c>
      <c r="L322" s="47" t="s">
        <v>77</v>
      </c>
      <c r="M322" s="68">
        <v>24</v>
      </c>
      <c r="N322" s="68">
        <v>19</v>
      </c>
      <c r="O322" s="68">
        <v>35</v>
      </c>
      <c r="P322" s="63">
        <f t="shared" si="4"/>
        <v>78</v>
      </c>
    </row>
    <row r="323" spans="1:16">
      <c r="A323" s="25">
        <v>322</v>
      </c>
      <c r="B323" s="25" t="s">
        <v>1357</v>
      </c>
      <c r="C323" s="25" t="s">
        <v>1358</v>
      </c>
      <c r="D323" s="47" t="s">
        <v>829</v>
      </c>
      <c r="E323" s="47" t="s">
        <v>1648</v>
      </c>
      <c r="F323" s="47" t="s">
        <v>827</v>
      </c>
      <c r="G323" s="47">
        <v>27030</v>
      </c>
      <c r="H323" s="47" t="s">
        <v>72</v>
      </c>
      <c r="I323" s="61">
        <v>6</v>
      </c>
      <c r="J323" s="61">
        <v>6.6</v>
      </c>
      <c r="K323" s="62">
        <v>0.38</v>
      </c>
      <c r="L323" s="47" t="s">
        <v>77</v>
      </c>
      <c r="M323" s="68">
        <v>70</v>
      </c>
      <c r="N323" s="68">
        <v>48</v>
      </c>
      <c r="O323" s="68">
        <v>74</v>
      </c>
      <c r="P323" s="63">
        <f t="shared" ref="P323:P386" si="5">SUM(M323:O323)</f>
        <v>192</v>
      </c>
    </row>
    <row r="324" spans="1:16">
      <c r="A324" s="25">
        <v>323</v>
      </c>
      <c r="B324" s="25" t="s">
        <v>1357</v>
      </c>
      <c r="C324" s="25" t="s">
        <v>1358</v>
      </c>
      <c r="D324" s="47" t="s">
        <v>287</v>
      </c>
      <c r="E324" s="47" t="s">
        <v>1649</v>
      </c>
      <c r="F324" s="47" t="s">
        <v>288</v>
      </c>
      <c r="G324" s="47">
        <v>27025</v>
      </c>
      <c r="H324" s="47" t="s">
        <v>72</v>
      </c>
      <c r="I324" s="61">
        <v>31.3</v>
      </c>
      <c r="J324" s="61">
        <v>43.8</v>
      </c>
      <c r="K324" s="62">
        <v>0.38</v>
      </c>
      <c r="L324" s="47" t="s">
        <v>171</v>
      </c>
      <c r="M324" s="68">
        <v>24075</v>
      </c>
      <c r="N324" s="68">
        <v>21379</v>
      </c>
      <c r="O324" s="68">
        <v>27456</v>
      </c>
      <c r="P324" s="63">
        <f t="shared" si="5"/>
        <v>72910</v>
      </c>
    </row>
    <row r="325" spans="1:16">
      <c r="A325" s="25">
        <v>324</v>
      </c>
      <c r="B325" s="25" t="s">
        <v>1357</v>
      </c>
      <c r="C325" s="25" t="s">
        <v>1358</v>
      </c>
      <c r="D325" s="47" t="s">
        <v>289</v>
      </c>
      <c r="E325" s="47" t="s">
        <v>1650</v>
      </c>
      <c r="F325" s="47" t="s">
        <v>288</v>
      </c>
      <c r="G325" s="47">
        <v>27025</v>
      </c>
      <c r="H325" s="47" t="s">
        <v>72</v>
      </c>
      <c r="I325" s="61">
        <v>77</v>
      </c>
      <c r="J325" s="61">
        <v>77</v>
      </c>
      <c r="K325" s="62">
        <v>0.38</v>
      </c>
      <c r="L325" s="47" t="s">
        <v>171</v>
      </c>
      <c r="M325" s="68">
        <v>31726</v>
      </c>
      <c r="N325" s="68">
        <v>29565</v>
      </c>
      <c r="O325" s="68">
        <v>24316</v>
      </c>
      <c r="P325" s="63">
        <f t="shared" si="5"/>
        <v>85607</v>
      </c>
    </row>
    <row r="326" spans="1:16">
      <c r="A326" s="25">
        <v>325</v>
      </c>
      <c r="B326" s="25" t="s">
        <v>1357</v>
      </c>
      <c r="C326" s="25" t="s">
        <v>1358</v>
      </c>
      <c r="D326" s="47" t="s">
        <v>290</v>
      </c>
      <c r="E326" s="47" t="s">
        <v>1651</v>
      </c>
      <c r="F326" s="47" t="s">
        <v>288</v>
      </c>
      <c r="G326" s="47">
        <v>27025</v>
      </c>
      <c r="H326" s="47" t="s">
        <v>72</v>
      </c>
      <c r="I326" s="61">
        <v>56.3</v>
      </c>
      <c r="J326" s="61">
        <v>75</v>
      </c>
      <c r="K326" s="62">
        <v>0.38</v>
      </c>
      <c r="L326" s="47" t="s">
        <v>171</v>
      </c>
      <c r="M326" s="68">
        <v>52185</v>
      </c>
      <c r="N326" s="68">
        <v>45060</v>
      </c>
      <c r="O326" s="68">
        <v>55803</v>
      </c>
      <c r="P326" s="63">
        <f t="shared" si="5"/>
        <v>153048</v>
      </c>
    </row>
    <row r="327" spans="1:16">
      <c r="A327" s="25">
        <v>326</v>
      </c>
      <c r="B327" s="25" t="s">
        <v>1357</v>
      </c>
      <c r="C327" s="25" t="s">
        <v>1358</v>
      </c>
      <c r="D327" s="47" t="s">
        <v>1243</v>
      </c>
      <c r="E327" s="47" t="s">
        <v>1458</v>
      </c>
      <c r="F327" s="47" t="s">
        <v>288</v>
      </c>
      <c r="G327" s="47">
        <v>27025</v>
      </c>
      <c r="H327" s="47" t="s">
        <v>72</v>
      </c>
      <c r="I327" s="61">
        <v>3</v>
      </c>
      <c r="J327" s="61">
        <v>3.3</v>
      </c>
      <c r="K327" s="62">
        <v>0.38</v>
      </c>
      <c r="L327" s="47" t="s">
        <v>69</v>
      </c>
      <c r="M327" s="68">
        <v>529</v>
      </c>
      <c r="N327" s="68">
        <v>479</v>
      </c>
      <c r="O327" s="68">
        <v>519</v>
      </c>
      <c r="P327" s="63">
        <f t="shared" si="5"/>
        <v>1527</v>
      </c>
    </row>
    <row r="328" spans="1:16">
      <c r="A328" s="25">
        <v>327</v>
      </c>
      <c r="B328" s="25" t="s">
        <v>1357</v>
      </c>
      <c r="C328" s="25" t="s">
        <v>1358</v>
      </c>
      <c r="D328" s="47" t="s">
        <v>1265</v>
      </c>
      <c r="E328" s="47" t="s">
        <v>1652</v>
      </c>
      <c r="F328" s="47" t="s">
        <v>288</v>
      </c>
      <c r="G328" s="47">
        <v>27025</v>
      </c>
      <c r="H328" s="47" t="s">
        <v>72</v>
      </c>
      <c r="I328" s="61">
        <v>15</v>
      </c>
      <c r="J328" s="61">
        <v>16.5</v>
      </c>
      <c r="K328" s="62">
        <v>0.38</v>
      </c>
      <c r="L328" s="47" t="s">
        <v>69</v>
      </c>
      <c r="M328" s="68">
        <v>280</v>
      </c>
      <c r="N328" s="68">
        <v>256</v>
      </c>
      <c r="O328" s="68">
        <v>284</v>
      </c>
      <c r="P328" s="63">
        <f t="shared" si="5"/>
        <v>820</v>
      </c>
    </row>
    <row r="329" spans="1:16">
      <c r="A329" s="25">
        <v>328</v>
      </c>
      <c r="B329" s="25" t="s">
        <v>1357</v>
      </c>
      <c r="C329" s="25" t="s">
        <v>1358</v>
      </c>
      <c r="D329" s="47" t="s">
        <v>1266</v>
      </c>
      <c r="E329" s="47" t="s">
        <v>1653</v>
      </c>
      <c r="F329" s="47" t="s">
        <v>288</v>
      </c>
      <c r="G329" s="47">
        <v>27025</v>
      </c>
      <c r="H329" s="47" t="s">
        <v>72</v>
      </c>
      <c r="I329" s="61">
        <v>10</v>
      </c>
      <c r="J329" s="61">
        <v>11</v>
      </c>
      <c r="K329" s="62">
        <v>0.38</v>
      </c>
      <c r="L329" s="47" t="s">
        <v>77</v>
      </c>
      <c r="M329" s="68">
        <v>11769</v>
      </c>
      <c r="N329" s="68">
        <v>8909</v>
      </c>
      <c r="O329" s="68">
        <v>16417</v>
      </c>
      <c r="P329" s="63">
        <f t="shared" si="5"/>
        <v>37095</v>
      </c>
    </row>
    <row r="330" spans="1:16">
      <c r="A330" s="25">
        <v>329</v>
      </c>
      <c r="B330" s="25" t="s">
        <v>1357</v>
      </c>
      <c r="C330" s="25" t="s">
        <v>1358</v>
      </c>
      <c r="D330" s="47" t="s">
        <v>1267</v>
      </c>
      <c r="E330" s="47" t="s">
        <v>1532</v>
      </c>
      <c r="F330" s="47" t="s">
        <v>288</v>
      </c>
      <c r="G330" s="47">
        <v>27025</v>
      </c>
      <c r="H330" s="47" t="s">
        <v>72</v>
      </c>
      <c r="I330" s="61">
        <v>6</v>
      </c>
      <c r="J330" s="61">
        <v>6.6</v>
      </c>
      <c r="K330" s="62">
        <v>0.38</v>
      </c>
      <c r="L330" s="47" t="s">
        <v>77</v>
      </c>
      <c r="M330" s="68">
        <v>6240</v>
      </c>
      <c r="N330" s="68">
        <v>4820</v>
      </c>
      <c r="O330" s="68">
        <v>8818</v>
      </c>
      <c r="P330" s="63">
        <f t="shared" si="5"/>
        <v>19878</v>
      </c>
    </row>
    <row r="331" spans="1:16">
      <c r="A331" s="25">
        <v>330</v>
      </c>
      <c r="B331" s="25" t="s">
        <v>1357</v>
      </c>
      <c r="C331" s="25" t="s">
        <v>1358</v>
      </c>
      <c r="D331" s="47" t="s">
        <v>1268</v>
      </c>
      <c r="E331" s="47" t="s">
        <v>1369</v>
      </c>
      <c r="F331" s="47" t="s">
        <v>288</v>
      </c>
      <c r="G331" s="47">
        <v>27025</v>
      </c>
      <c r="H331" s="47" t="s">
        <v>72</v>
      </c>
      <c r="I331" s="61">
        <v>120</v>
      </c>
      <c r="J331" s="61">
        <v>120</v>
      </c>
      <c r="K331" s="62">
        <v>0.38</v>
      </c>
      <c r="L331" s="47" t="s">
        <v>77</v>
      </c>
      <c r="M331" s="68">
        <v>84688</v>
      </c>
      <c r="N331" s="68">
        <v>65157</v>
      </c>
      <c r="O331" s="68">
        <v>117522</v>
      </c>
      <c r="P331" s="63">
        <f t="shared" si="5"/>
        <v>267367</v>
      </c>
    </row>
    <row r="332" spans="1:16">
      <c r="A332" s="25">
        <v>331</v>
      </c>
      <c r="B332" s="25" t="s">
        <v>1357</v>
      </c>
      <c r="C332" s="25" t="s">
        <v>1358</v>
      </c>
      <c r="D332" s="47" t="s">
        <v>1269</v>
      </c>
      <c r="E332" s="47" t="s">
        <v>1654</v>
      </c>
      <c r="F332" s="47" t="s">
        <v>288</v>
      </c>
      <c r="G332" s="47">
        <v>27025</v>
      </c>
      <c r="H332" s="47" t="s">
        <v>72</v>
      </c>
      <c r="I332" s="61">
        <v>10</v>
      </c>
      <c r="J332" s="61">
        <v>11</v>
      </c>
      <c r="K332" s="62">
        <v>0.38</v>
      </c>
      <c r="L332" s="47" t="s">
        <v>77</v>
      </c>
      <c r="M332" s="68">
        <v>8036</v>
      </c>
      <c r="N332" s="68">
        <v>6001</v>
      </c>
      <c r="O332" s="68">
        <v>10910</v>
      </c>
      <c r="P332" s="63">
        <f t="shared" si="5"/>
        <v>24947</v>
      </c>
    </row>
    <row r="333" spans="1:16">
      <c r="A333" s="25">
        <v>332</v>
      </c>
      <c r="B333" s="25" t="s">
        <v>1357</v>
      </c>
      <c r="C333" s="25" t="s">
        <v>1358</v>
      </c>
      <c r="D333" s="47" t="s">
        <v>284</v>
      </c>
      <c r="E333" s="47" t="s">
        <v>1655</v>
      </c>
      <c r="F333" s="47" t="s">
        <v>230</v>
      </c>
      <c r="G333" s="47">
        <v>27026</v>
      </c>
      <c r="H333" s="47" t="s">
        <v>72</v>
      </c>
      <c r="I333" s="61">
        <v>37.5</v>
      </c>
      <c r="J333" s="61">
        <v>61</v>
      </c>
      <c r="K333" s="62">
        <v>0.38</v>
      </c>
      <c r="L333" s="47" t="s">
        <v>171</v>
      </c>
      <c r="M333" s="68">
        <v>51223</v>
      </c>
      <c r="N333" s="68">
        <v>39646</v>
      </c>
      <c r="O333" s="68">
        <v>39103</v>
      </c>
      <c r="P333" s="63">
        <f t="shared" si="5"/>
        <v>129972</v>
      </c>
    </row>
    <row r="334" spans="1:16">
      <c r="A334" s="25">
        <v>333</v>
      </c>
      <c r="B334" s="25" t="s">
        <v>1357</v>
      </c>
      <c r="C334" s="25" t="s">
        <v>1358</v>
      </c>
      <c r="D334" s="47" t="s">
        <v>229</v>
      </c>
      <c r="E334" s="47" t="s">
        <v>1656</v>
      </c>
      <c r="F334" s="47" t="s">
        <v>230</v>
      </c>
      <c r="G334" s="47">
        <v>27026</v>
      </c>
      <c r="H334" s="47" t="s">
        <v>72</v>
      </c>
      <c r="I334" s="61">
        <v>10</v>
      </c>
      <c r="J334" s="61">
        <v>11</v>
      </c>
      <c r="K334" s="62">
        <v>0.38</v>
      </c>
      <c r="L334" s="47" t="s">
        <v>69</v>
      </c>
      <c r="M334" s="68">
        <v>261.49999999999994</v>
      </c>
      <c r="N334" s="68">
        <v>190.99999999999997</v>
      </c>
      <c r="O334" s="68">
        <v>340.999999</v>
      </c>
      <c r="P334" s="63">
        <f t="shared" si="5"/>
        <v>793.49999899999989</v>
      </c>
    </row>
    <row r="335" spans="1:16">
      <c r="A335" s="25">
        <v>334</v>
      </c>
      <c r="B335" s="25" t="s">
        <v>1357</v>
      </c>
      <c r="C335" s="25" t="s">
        <v>1358</v>
      </c>
      <c r="D335" s="47" t="s">
        <v>231</v>
      </c>
      <c r="E335" s="47" t="s">
        <v>1657</v>
      </c>
      <c r="F335" s="47" t="s">
        <v>230</v>
      </c>
      <c r="G335" s="47">
        <v>27026</v>
      </c>
      <c r="H335" s="47" t="s">
        <v>72</v>
      </c>
      <c r="I335" s="61">
        <v>10</v>
      </c>
      <c r="J335" s="61">
        <v>11</v>
      </c>
      <c r="K335" s="62">
        <v>0.38</v>
      </c>
      <c r="L335" s="47" t="s">
        <v>69</v>
      </c>
      <c r="M335" s="68">
        <v>50</v>
      </c>
      <c r="N335" s="68">
        <v>33</v>
      </c>
      <c r="O335" s="68">
        <v>69</v>
      </c>
      <c r="P335" s="63">
        <f t="shared" si="5"/>
        <v>152</v>
      </c>
    </row>
    <row r="336" spans="1:16">
      <c r="A336" s="25">
        <v>335</v>
      </c>
      <c r="B336" s="25" t="s">
        <v>1357</v>
      </c>
      <c r="C336" s="25" t="s">
        <v>1358</v>
      </c>
      <c r="D336" s="47" t="s">
        <v>232</v>
      </c>
      <c r="E336" s="47" t="s">
        <v>1658</v>
      </c>
      <c r="F336" s="47" t="s">
        <v>230</v>
      </c>
      <c r="G336" s="47">
        <v>27026</v>
      </c>
      <c r="H336" s="47" t="s">
        <v>72</v>
      </c>
      <c r="I336" s="61">
        <v>10</v>
      </c>
      <c r="J336" s="61">
        <v>11</v>
      </c>
      <c r="K336" s="62">
        <v>0.38</v>
      </c>
      <c r="L336" s="47" t="s">
        <v>69</v>
      </c>
      <c r="M336" s="68">
        <v>2485.7941179999998</v>
      </c>
      <c r="N336" s="68">
        <v>1732.215686</v>
      </c>
      <c r="O336" s="68">
        <v>2554.2843130000001</v>
      </c>
      <c r="P336" s="63">
        <f t="shared" si="5"/>
        <v>6772.2941169999995</v>
      </c>
    </row>
    <row r="337" spans="1:16">
      <c r="A337" s="25">
        <v>336</v>
      </c>
      <c r="B337" s="25" t="s">
        <v>1357</v>
      </c>
      <c r="C337" s="25" t="s">
        <v>1358</v>
      </c>
      <c r="D337" s="47" t="s">
        <v>259</v>
      </c>
      <c r="E337" s="47" t="s">
        <v>1659</v>
      </c>
      <c r="F337" s="47" t="s">
        <v>230</v>
      </c>
      <c r="G337" s="47">
        <v>27026</v>
      </c>
      <c r="H337" s="47" t="s">
        <v>72</v>
      </c>
      <c r="I337" s="61">
        <v>37.5</v>
      </c>
      <c r="J337" s="61">
        <v>53</v>
      </c>
      <c r="K337" s="62">
        <v>0.38</v>
      </c>
      <c r="L337" s="47" t="s">
        <v>171</v>
      </c>
      <c r="M337" s="68">
        <v>17</v>
      </c>
      <c r="N337" s="68">
        <v>14</v>
      </c>
      <c r="O337" s="68">
        <v>29</v>
      </c>
      <c r="P337" s="63">
        <f t="shared" si="5"/>
        <v>60</v>
      </c>
    </row>
    <row r="338" spans="1:16">
      <c r="A338" s="25">
        <v>337</v>
      </c>
      <c r="B338" s="25" t="s">
        <v>1357</v>
      </c>
      <c r="C338" s="25" t="s">
        <v>1358</v>
      </c>
      <c r="D338" s="47" t="s">
        <v>285</v>
      </c>
      <c r="E338" s="47" t="s">
        <v>1660</v>
      </c>
      <c r="F338" s="47" t="s">
        <v>230</v>
      </c>
      <c r="G338" s="47">
        <v>27026</v>
      </c>
      <c r="H338" s="47" t="s">
        <v>72</v>
      </c>
      <c r="I338" s="61">
        <v>37.5</v>
      </c>
      <c r="J338" s="61">
        <v>37.5</v>
      </c>
      <c r="K338" s="62">
        <v>0.38</v>
      </c>
      <c r="L338" s="47" t="s">
        <v>171</v>
      </c>
      <c r="M338" s="68">
        <v>20978</v>
      </c>
      <c r="N338" s="68">
        <v>22535</v>
      </c>
      <c r="O338" s="68">
        <v>30547</v>
      </c>
      <c r="P338" s="63">
        <f t="shared" si="5"/>
        <v>74060</v>
      </c>
    </row>
    <row r="339" spans="1:16">
      <c r="A339" s="25">
        <v>338</v>
      </c>
      <c r="B339" s="25" t="s">
        <v>1357</v>
      </c>
      <c r="C339" s="25" t="s">
        <v>1358</v>
      </c>
      <c r="D339" s="47" t="s">
        <v>286</v>
      </c>
      <c r="E339" s="47" t="s">
        <v>1659</v>
      </c>
      <c r="F339" s="47" t="s">
        <v>230</v>
      </c>
      <c r="G339" s="47">
        <v>27026</v>
      </c>
      <c r="H339" s="47" t="s">
        <v>72</v>
      </c>
      <c r="I339" s="61">
        <v>68.8</v>
      </c>
      <c r="J339" s="61">
        <v>75</v>
      </c>
      <c r="K339" s="62">
        <v>0.38</v>
      </c>
      <c r="L339" s="47" t="s">
        <v>171</v>
      </c>
      <c r="M339" s="68">
        <v>36382</v>
      </c>
      <c r="N339" s="68">
        <v>30333</v>
      </c>
      <c r="O339" s="68">
        <v>33172</v>
      </c>
      <c r="P339" s="63">
        <f t="shared" si="5"/>
        <v>99887</v>
      </c>
    </row>
    <row r="340" spans="1:16">
      <c r="A340" s="25">
        <v>339</v>
      </c>
      <c r="B340" s="25" t="s">
        <v>1357</v>
      </c>
      <c r="C340" s="25" t="s">
        <v>1358</v>
      </c>
      <c r="D340" s="47" t="s">
        <v>334</v>
      </c>
      <c r="E340" s="47" t="s">
        <v>1661</v>
      </c>
      <c r="F340" s="47" t="s">
        <v>230</v>
      </c>
      <c r="G340" s="47">
        <v>27026</v>
      </c>
      <c r="H340" s="47" t="s">
        <v>79</v>
      </c>
      <c r="I340" s="61">
        <v>364</v>
      </c>
      <c r="J340" s="61">
        <v>364</v>
      </c>
      <c r="K340" s="62">
        <v>15</v>
      </c>
      <c r="L340" s="47" t="s">
        <v>77</v>
      </c>
      <c r="M340" s="68">
        <v>131000</v>
      </c>
      <c r="N340" s="68">
        <v>100195</v>
      </c>
      <c r="O340" s="68">
        <v>183950</v>
      </c>
      <c r="P340" s="63">
        <f t="shared" si="5"/>
        <v>415145</v>
      </c>
    </row>
    <row r="341" spans="1:16">
      <c r="A341" s="25">
        <v>340</v>
      </c>
      <c r="B341" s="25" t="s">
        <v>1357</v>
      </c>
      <c r="C341" s="25" t="s">
        <v>1358</v>
      </c>
      <c r="D341" s="47" t="s">
        <v>1662</v>
      </c>
      <c r="E341" s="47" t="s">
        <v>1663</v>
      </c>
      <c r="F341" s="47" t="s">
        <v>230</v>
      </c>
      <c r="G341" s="47">
        <v>27026</v>
      </c>
      <c r="H341" s="47" t="s">
        <v>72</v>
      </c>
      <c r="I341" s="61">
        <v>15</v>
      </c>
      <c r="J341" s="61">
        <v>16.5</v>
      </c>
      <c r="K341" s="62">
        <v>0.38</v>
      </c>
      <c r="L341" s="47" t="s">
        <v>77</v>
      </c>
      <c r="M341" s="68">
        <v>5521</v>
      </c>
      <c r="N341" s="68">
        <v>3009</v>
      </c>
      <c r="O341" s="68">
        <v>5707</v>
      </c>
      <c r="P341" s="63">
        <f t="shared" si="5"/>
        <v>14237</v>
      </c>
    </row>
    <row r="342" spans="1:16">
      <c r="A342" s="25">
        <v>341</v>
      </c>
      <c r="B342" s="25" t="s">
        <v>1357</v>
      </c>
      <c r="C342" s="25" t="s">
        <v>1358</v>
      </c>
      <c r="D342" s="47" t="s">
        <v>1664</v>
      </c>
      <c r="E342" s="47" t="s">
        <v>1665</v>
      </c>
      <c r="F342" s="47" t="s">
        <v>230</v>
      </c>
      <c r="G342" s="47">
        <v>27026</v>
      </c>
      <c r="H342" s="47" t="s">
        <v>72</v>
      </c>
      <c r="I342" s="61">
        <v>3</v>
      </c>
      <c r="J342" s="61">
        <v>3.3</v>
      </c>
      <c r="K342" s="62">
        <v>0.38</v>
      </c>
      <c r="L342" s="47" t="s">
        <v>69</v>
      </c>
      <c r="M342" s="68">
        <v>34</v>
      </c>
      <c r="N342" s="68">
        <v>28</v>
      </c>
      <c r="O342" s="68">
        <v>38</v>
      </c>
      <c r="P342" s="63">
        <f t="shared" si="5"/>
        <v>100</v>
      </c>
    </row>
    <row r="343" spans="1:16">
      <c r="A343" s="25">
        <v>342</v>
      </c>
      <c r="B343" s="25" t="s">
        <v>1357</v>
      </c>
      <c r="C343" s="25" t="s">
        <v>1358</v>
      </c>
      <c r="D343" s="47" t="s">
        <v>1666</v>
      </c>
      <c r="E343" s="47" t="s">
        <v>1667</v>
      </c>
      <c r="F343" s="47" t="s">
        <v>230</v>
      </c>
      <c r="G343" s="47">
        <v>27026</v>
      </c>
      <c r="H343" s="47" t="s">
        <v>72</v>
      </c>
      <c r="I343" s="61">
        <v>3</v>
      </c>
      <c r="J343" s="61">
        <v>3.3</v>
      </c>
      <c r="K343" s="62">
        <v>0.38</v>
      </c>
      <c r="L343" s="47" t="s">
        <v>69</v>
      </c>
      <c r="M343" s="68">
        <v>177</v>
      </c>
      <c r="N343" s="68">
        <v>131</v>
      </c>
      <c r="O343" s="68">
        <v>185</v>
      </c>
      <c r="P343" s="63">
        <f t="shared" si="5"/>
        <v>493</v>
      </c>
    </row>
    <row r="344" spans="1:16">
      <c r="A344" s="25">
        <v>343</v>
      </c>
      <c r="B344" s="25" t="s">
        <v>1357</v>
      </c>
      <c r="C344" s="25" t="s">
        <v>1358</v>
      </c>
      <c r="D344" s="47" t="s">
        <v>1195</v>
      </c>
      <c r="E344" s="47" t="s">
        <v>1668</v>
      </c>
      <c r="F344" s="47" t="s">
        <v>968</v>
      </c>
      <c r="G344" s="47">
        <v>27010</v>
      </c>
      <c r="H344" s="47" t="s">
        <v>72</v>
      </c>
      <c r="I344" s="61">
        <v>23</v>
      </c>
      <c r="J344" s="61">
        <v>23</v>
      </c>
      <c r="K344" s="62">
        <v>0.38</v>
      </c>
      <c r="L344" s="47" t="s">
        <v>69</v>
      </c>
      <c r="M344" s="68">
        <v>11746</v>
      </c>
      <c r="N344" s="68">
        <v>7756</v>
      </c>
      <c r="O344" s="68">
        <v>10040</v>
      </c>
      <c r="P344" s="63">
        <f t="shared" si="5"/>
        <v>29542</v>
      </c>
    </row>
    <row r="345" spans="1:16">
      <c r="A345" s="25">
        <v>344</v>
      </c>
      <c r="B345" s="25" t="s">
        <v>1357</v>
      </c>
      <c r="C345" s="25" t="s">
        <v>1358</v>
      </c>
      <c r="D345" s="47" t="s">
        <v>967</v>
      </c>
      <c r="E345" s="47" t="s">
        <v>1669</v>
      </c>
      <c r="F345" s="47" t="s">
        <v>968</v>
      </c>
      <c r="G345" s="47">
        <v>27010</v>
      </c>
      <c r="H345" s="47" t="s">
        <v>72</v>
      </c>
      <c r="I345" s="61">
        <v>25</v>
      </c>
      <c r="J345" s="61">
        <v>25</v>
      </c>
      <c r="K345" s="62">
        <v>0.38</v>
      </c>
      <c r="L345" s="47" t="s">
        <v>171</v>
      </c>
      <c r="M345" s="68">
        <v>6816</v>
      </c>
      <c r="N345" s="68">
        <v>7056</v>
      </c>
      <c r="O345" s="68">
        <v>11678</v>
      </c>
      <c r="P345" s="63">
        <f t="shared" si="5"/>
        <v>25550</v>
      </c>
    </row>
    <row r="346" spans="1:16">
      <c r="A346" s="25">
        <v>345</v>
      </c>
      <c r="B346" s="25" t="s">
        <v>1357</v>
      </c>
      <c r="C346" s="25" t="s">
        <v>1358</v>
      </c>
      <c r="D346" s="47" t="s">
        <v>997</v>
      </c>
      <c r="E346" s="47" t="s">
        <v>1670</v>
      </c>
      <c r="F346" s="47" t="s">
        <v>968</v>
      </c>
      <c r="G346" s="47">
        <v>27010</v>
      </c>
      <c r="H346" s="47" t="s">
        <v>72</v>
      </c>
      <c r="I346" s="61">
        <v>50</v>
      </c>
      <c r="J346" s="61">
        <v>90</v>
      </c>
      <c r="K346" s="62">
        <v>0.38</v>
      </c>
      <c r="L346" s="47" t="s">
        <v>171</v>
      </c>
      <c r="M346" s="68">
        <v>20057</v>
      </c>
      <c r="N346" s="68">
        <v>18604</v>
      </c>
      <c r="O346" s="68">
        <v>22196</v>
      </c>
      <c r="P346" s="63">
        <f t="shared" si="5"/>
        <v>60857</v>
      </c>
    </row>
    <row r="347" spans="1:16">
      <c r="A347" s="25">
        <v>346</v>
      </c>
      <c r="B347" s="25" t="s">
        <v>1357</v>
      </c>
      <c r="C347" s="25" t="s">
        <v>1358</v>
      </c>
      <c r="D347" s="47" t="s">
        <v>621</v>
      </c>
      <c r="E347" s="47" t="s">
        <v>1671</v>
      </c>
      <c r="F347" s="47" t="s">
        <v>622</v>
      </c>
      <c r="G347" s="47">
        <v>27010</v>
      </c>
      <c r="H347" s="47" t="s">
        <v>72</v>
      </c>
      <c r="I347" s="61">
        <v>25</v>
      </c>
      <c r="J347" s="61">
        <v>27.5</v>
      </c>
      <c r="K347" s="62">
        <v>0.38</v>
      </c>
      <c r="L347" s="47" t="s">
        <v>171</v>
      </c>
      <c r="M347" s="68">
        <v>8706</v>
      </c>
      <c r="N347" s="68">
        <v>8378</v>
      </c>
      <c r="O347" s="68">
        <v>9866</v>
      </c>
      <c r="P347" s="63">
        <f t="shared" si="5"/>
        <v>26950</v>
      </c>
    </row>
    <row r="348" spans="1:16">
      <c r="A348" s="25">
        <v>347</v>
      </c>
      <c r="B348" s="25" t="s">
        <v>1357</v>
      </c>
      <c r="C348" s="25" t="s">
        <v>1358</v>
      </c>
      <c r="D348" s="47" t="s">
        <v>623</v>
      </c>
      <c r="E348" s="47" t="s">
        <v>1672</v>
      </c>
      <c r="F348" s="47" t="s">
        <v>622</v>
      </c>
      <c r="G348" s="47">
        <v>27010</v>
      </c>
      <c r="H348" s="47" t="s">
        <v>72</v>
      </c>
      <c r="I348" s="61">
        <v>15</v>
      </c>
      <c r="J348" s="61">
        <v>16.5</v>
      </c>
      <c r="K348" s="62">
        <v>0.38</v>
      </c>
      <c r="L348" s="47" t="s">
        <v>171</v>
      </c>
      <c r="M348" s="68">
        <v>7650</v>
      </c>
      <c r="N348" s="68">
        <v>7228</v>
      </c>
      <c r="O348" s="68">
        <v>8682</v>
      </c>
      <c r="P348" s="63">
        <f t="shared" si="5"/>
        <v>23560</v>
      </c>
    </row>
    <row r="349" spans="1:16">
      <c r="A349" s="25">
        <v>348</v>
      </c>
      <c r="B349" s="25" t="s">
        <v>1357</v>
      </c>
      <c r="C349" s="25" t="s">
        <v>1358</v>
      </c>
      <c r="D349" s="47" t="s">
        <v>624</v>
      </c>
      <c r="E349" s="47" t="s">
        <v>1473</v>
      </c>
      <c r="F349" s="47" t="s">
        <v>622</v>
      </c>
      <c r="G349" s="47">
        <v>27010</v>
      </c>
      <c r="H349" s="47" t="s">
        <v>72</v>
      </c>
      <c r="I349" s="61">
        <v>50</v>
      </c>
      <c r="J349" s="61">
        <v>50</v>
      </c>
      <c r="K349" s="62">
        <v>0.38</v>
      </c>
      <c r="L349" s="47" t="s">
        <v>171</v>
      </c>
      <c r="M349" s="68">
        <v>30012</v>
      </c>
      <c r="N349" s="68">
        <v>28053</v>
      </c>
      <c r="O349" s="68">
        <v>31572</v>
      </c>
      <c r="P349" s="63">
        <f t="shared" si="5"/>
        <v>89637</v>
      </c>
    </row>
    <row r="350" spans="1:16">
      <c r="A350" s="25">
        <v>349</v>
      </c>
      <c r="B350" s="25" t="s">
        <v>1357</v>
      </c>
      <c r="C350" s="25" t="s">
        <v>1358</v>
      </c>
      <c r="D350" s="47" t="s">
        <v>625</v>
      </c>
      <c r="E350" s="47" t="s">
        <v>1673</v>
      </c>
      <c r="F350" s="47" t="s">
        <v>622</v>
      </c>
      <c r="G350" s="47">
        <v>27010</v>
      </c>
      <c r="H350" s="47" t="s">
        <v>72</v>
      </c>
      <c r="I350" s="61">
        <v>25</v>
      </c>
      <c r="J350" s="61">
        <v>27.5</v>
      </c>
      <c r="K350" s="62">
        <v>0.38</v>
      </c>
      <c r="L350" s="47" t="s">
        <v>171</v>
      </c>
      <c r="M350" s="68">
        <v>9909</v>
      </c>
      <c r="N350" s="68">
        <v>8056</v>
      </c>
      <c r="O350" s="68">
        <v>12081</v>
      </c>
      <c r="P350" s="63">
        <f t="shared" si="5"/>
        <v>30046</v>
      </c>
    </row>
    <row r="351" spans="1:16">
      <c r="A351" s="25">
        <v>350</v>
      </c>
      <c r="B351" s="25" t="s">
        <v>1357</v>
      </c>
      <c r="C351" s="25" t="s">
        <v>1358</v>
      </c>
      <c r="D351" s="47" t="s">
        <v>626</v>
      </c>
      <c r="E351" s="47" t="s">
        <v>1674</v>
      </c>
      <c r="F351" s="47" t="s">
        <v>622</v>
      </c>
      <c r="G351" s="47">
        <v>27010</v>
      </c>
      <c r="H351" s="47" t="s">
        <v>72</v>
      </c>
      <c r="I351" s="61">
        <v>25</v>
      </c>
      <c r="J351" s="61">
        <v>27.5</v>
      </c>
      <c r="K351" s="62">
        <v>0.38</v>
      </c>
      <c r="L351" s="47" t="s">
        <v>171</v>
      </c>
      <c r="M351" s="68">
        <v>30442</v>
      </c>
      <c r="N351" s="68">
        <v>26913</v>
      </c>
      <c r="O351" s="68">
        <v>28277</v>
      </c>
      <c r="P351" s="63">
        <f t="shared" si="5"/>
        <v>85632</v>
      </c>
    </row>
    <row r="352" spans="1:16">
      <c r="A352" s="25">
        <v>351</v>
      </c>
      <c r="B352" s="25" t="s">
        <v>1357</v>
      </c>
      <c r="C352" s="25" t="s">
        <v>1358</v>
      </c>
      <c r="D352" s="47" t="s">
        <v>660</v>
      </c>
      <c r="E352" s="47" t="s">
        <v>1675</v>
      </c>
      <c r="F352" s="47" t="s">
        <v>622</v>
      </c>
      <c r="G352" s="47">
        <v>27010</v>
      </c>
      <c r="H352" s="47" t="s">
        <v>72</v>
      </c>
      <c r="I352" s="61">
        <v>15</v>
      </c>
      <c r="J352" s="61">
        <v>16.5</v>
      </c>
      <c r="K352" s="62">
        <v>0.38</v>
      </c>
      <c r="L352" s="47" t="s">
        <v>171</v>
      </c>
      <c r="M352" s="68">
        <v>11507</v>
      </c>
      <c r="N352" s="68">
        <v>8957</v>
      </c>
      <c r="O352" s="68">
        <v>12716</v>
      </c>
      <c r="P352" s="63">
        <f t="shared" si="5"/>
        <v>33180</v>
      </c>
    </row>
    <row r="353" spans="1:16">
      <c r="A353" s="25">
        <v>352</v>
      </c>
      <c r="B353" s="25" t="s">
        <v>1357</v>
      </c>
      <c r="C353" s="25" t="s">
        <v>1358</v>
      </c>
      <c r="D353" s="47" t="s">
        <v>734</v>
      </c>
      <c r="E353" s="47" t="s">
        <v>1676</v>
      </c>
      <c r="F353" s="47" t="s">
        <v>622</v>
      </c>
      <c r="G353" s="47">
        <v>27010</v>
      </c>
      <c r="H353" s="47" t="s">
        <v>72</v>
      </c>
      <c r="I353" s="61">
        <v>10</v>
      </c>
      <c r="J353" s="61">
        <v>11</v>
      </c>
      <c r="K353" s="62">
        <v>0.38</v>
      </c>
      <c r="L353" s="47" t="s">
        <v>69</v>
      </c>
      <c r="M353" s="68">
        <v>8932</v>
      </c>
      <c r="N353" s="68">
        <v>6978</v>
      </c>
      <c r="O353" s="68">
        <v>12000</v>
      </c>
      <c r="P353" s="63">
        <f t="shared" si="5"/>
        <v>27910</v>
      </c>
    </row>
    <row r="354" spans="1:16">
      <c r="A354" s="25">
        <v>353</v>
      </c>
      <c r="B354" s="25" t="s">
        <v>1357</v>
      </c>
      <c r="C354" s="25" t="s">
        <v>1358</v>
      </c>
      <c r="D354" s="47" t="s">
        <v>735</v>
      </c>
      <c r="E354" s="47" t="s">
        <v>1677</v>
      </c>
      <c r="F354" s="47" t="s">
        <v>622</v>
      </c>
      <c r="G354" s="47">
        <v>27010</v>
      </c>
      <c r="H354" s="47" t="s">
        <v>72</v>
      </c>
      <c r="I354" s="61">
        <v>30</v>
      </c>
      <c r="J354" s="61">
        <v>30</v>
      </c>
      <c r="K354" s="62">
        <v>0.38</v>
      </c>
      <c r="L354" s="47" t="s">
        <v>69</v>
      </c>
      <c r="M354" s="68">
        <v>6975</v>
      </c>
      <c r="N354" s="68">
        <v>6023</v>
      </c>
      <c r="O354" s="68">
        <v>8950</v>
      </c>
      <c r="P354" s="63">
        <f t="shared" si="5"/>
        <v>21948</v>
      </c>
    </row>
    <row r="355" spans="1:16">
      <c r="A355" s="25">
        <v>354</v>
      </c>
      <c r="B355" s="25" t="s">
        <v>1357</v>
      </c>
      <c r="C355" s="25" t="s">
        <v>1358</v>
      </c>
      <c r="D355" s="47" t="s">
        <v>736</v>
      </c>
      <c r="E355" s="47" t="s">
        <v>1676</v>
      </c>
      <c r="F355" s="47" t="s">
        <v>622</v>
      </c>
      <c r="G355" s="47">
        <v>27010</v>
      </c>
      <c r="H355" s="47" t="s">
        <v>72</v>
      </c>
      <c r="I355" s="61">
        <v>6</v>
      </c>
      <c r="J355" s="61">
        <v>6.6</v>
      </c>
      <c r="K355" s="62">
        <v>0.38</v>
      </c>
      <c r="L355" s="47" t="s">
        <v>69</v>
      </c>
      <c r="M355" s="68">
        <v>5731</v>
      </c>
      <c r="N355" s="68">
        <v>4511</v>
      </c>
      <c r="O355" s="68">
        <v>7614</v>
      </c>
      <c r="P355" s="63">
        <f t="shared" si="5"/>
        <v>17856</v>
      </c>
    </row>
    <row r="356" spans="1:16">
      <c r="A356" s="25">
        <v>355</v>
      </c>
      <c r="B356" s="25" t="s">
        <v>1357</v>
      </c>
      <c r="C356" s="25" t="s">
        <v>1358</v>
      </c>
      <c r="D356" s="47" t="s">
        <v>737</v>
      </c>
      <c r="E356" s="47" t="s">
        <v>1678</v>
      </c>
      <c r="F356" s="47" t="s">
        <v>622</v>
      </c>
      <c r="G356" s="47">
        <v>27010</v>
      </c>
      <c r="H356" s="47" t="s">
        <v>72</v>
      </c>
      <c r="I356" s="61">
        <v>10</v>
      </c>
      <c r="J356" s="61">
        <v>11</v>
      </c>
      <c r="K356" s="62">
        <v>0.38</v>
      </c>
      <c r="L356" s="47" t="s">
        <v>69</v>
      </c>
      <c r="M356" s="68">
        <v>6644</v>
      </c>
      <c r="N356" s="68">
        <v>5555</v>
      </c>
      <c r="O356" s="68">
        <v>8640</v>
      </c>
      <c r="P356" s="63">
        <f t="shared" si="5"/>
        <v>20839</v>
      </c>
    </row>
    <row r="357" spans="1:16">
      <c r="A357" s="25">
        <v>356</v>
      </c>
      <c r="B357" s="25" t="s">
        <v>1357</v>
      </c>
      <c r="C357" s="25" t="s">
        <v>1358</v>
      </c>
      <c r="D357" s="47" t="s">
        <v>739</v>
      </c>
      <c r="E357" s="47" t="s">
        <v>1679</v>
      </c>
      <c r="F357" s="47" t="s">
        <v>622</v>
      </c>
      <c r="G357" s="47">
        <v>27010</v>
      </c>
      <c r="H357" s="47" t="s">
        <v>72</v>
      </c>
      <c r="I357" s="61">
        <v>6</v>
      </c>
      <c r="J357" s="61">
        <v>6.6</v>
      </c>
      <c r="K357" s="62">
        <v>0.38</v>
      </c>
      <c r="L357" s="47" t="s">
        <v>69</v>
      </c>
      <c r="M357" s="68">
        <v>4181</v>
      </c>
      <c r="N357" s="68">
        <v>3310</v>
      </c>
      <c r="O357" s="68">
        <v>5473</v>
      </c>
      <c r="P357" s="63">
        <f t="shared" si="5"/>
        <v>12964</v>
      </c>
    </row>
    <row r="358" spans="1:16">
      <c r="A358" s="25">
        <v>357</v>
      </c>
      <c r="B358" s="25" t="s">
        <v>1357</v>
      </c>
      <c r="C358" s="25" t="s">
        <v>1358</v>
      </c>
      <c r="D358" s="47" t="s">
        <v>740</v>
      </c>
      <c r="E358" s="47" t="s">
        <v>1680</v>
      </c>
      <c r="F358" s="47" t="s">
        <v>622</v>
      </c>
      <c r="G358" s="47">
        <v>27010</v>
      </c>
      <c r="H358" s="47" t="s">
        <v>72</v>
      </c>
      <c r="I358" s="61">
        <v>15</v>
      </c>
      <c r="J358" s="61">
        <v>16.5</v>
      </c>
      <c r="K358" s="62">
        <v>0.38</v>
      </c>
      <c r="L358" s="47" t="s">
        <v>69</v>
      </c>
      <c r="M358" s="68">
        <v>4002</v>
      </c>
      <c r="N358" s="68">
        <v>3435</v>
      </c>
      <c r="O358" s="68">
        <v>5528</v>
      </c>
      <c r="P358" s="63">
        <f t="shared" si="5"/>
        <v>12965</v>
      </c>
    </row>
    <row r="359" spans="1:16">
      <c r="A359" s="25">
        <v>358</v>
      </c>
      <c r="B359" s="25" t="s">
        <v>1357</v>
      </c>
      <c r="C359" s="25" t="s">
        <v>1358</v>
      </c>
      <c r="D359" s="47" t="s">
        <v>741</v>
      </c>
      <c r="E359" s="47" t="s">
        <v>1681</v>
      </c>
      <c r="F359" s="47" t="s">
        <v>622</v>
      </c>
      <c r="G359" s="47">
        <v>27010</v>
      </c>
      <c r="H359" s="47" t="s">
        <v>72</v>
      </c>
      <c r="I359" s="61">
        <v>3</v>
      </c>
      <c r="J359" s="61">
        <v>3.3</v>
      </c>
      <c r="K359" s="62">
        <v>0.38</v>
      </c>
      <c r="L359" s="47" t="s">
        <v>69</v>
      </c>
      <c r="M359" s="68">
        <v>495</v>
      </c>
      <c r="N359" s="68">
        <v>482</v>
      </c>
      <c r="O359" s="68">
        <v>650</v>
      </c>
      <c r="P359" s="63">
        <f t="shared" si="5"/>
        <v>1627</v>
      </c>
    </row>
    <row r="360" spans="1:16">
      <c r="A360" s="25">
        <v>359</v>
      </c>
      <c r="B360" s="25" t="s">
        <v>1357</v>
      </c>
      <c r="C360" s="25" t="s">
        <v>1358</v>
      </c>
      <c r="D360" s="47" t="s">
        <v>756</v>
      </c>
      <c r="E360" s="47" t="s">
        <v>1369</v>
      </c>
      <c r="F360" s="47" t="s">
        <v>622</v>
      </c>
      <c r="G360" s="47">
        <v>27010</v>
      </c>
      <c r="H360" s="47" t="s">
        <v>72</v>
      </c>
      <c r="I360" s="61">
        <v>6</v>
      </c>
      <c r="J360" s="61">
        <v>6.6</v>
      </c>
      <c r="K360" s="62">
        <v>0.38</v>
      </c>
      <c r="L360" s="47" t="s">
        <v>69</v>
      </c>
      <c r="M360" s="68">
        <v>189</v>
      </c>
      <c r="N360" s="68">
        <v>175</v>
      </c>
      <c r="O360" s="68">
        <v>254</v>
      </c>
      <c r="P360" s="63">
        <f t="shared" si="5"/>
        <v>618</v>
      </c>
    </row>
    <row r="361" spans="1:16">
      <c r="A361" s="25">
        <v>360</v>
      </c>
      <c r="B361" s="25" t="s">
        <v>1357</v>
      </c>
      <c r="C361" s="25" t="s">
        <v>1358</v>
      </c>
      <c r="D361" s="47" t="s">
        <v>757</v>
      </c>
      <c r="E361" s="47" t="s">
        <v>1682</v>
      </c>
      <c r="F361" s="47" t="s">
        <v>622</v>
      </c>
      <c r="G361" s="47">
        <v>27010</v>
      </c>
      <c r="H361" s="47" t="s">
        <v>72</v>
      </c>
      <c r="I361" s="61">
        <v>3</v>
      </c>
      <c r="J361" s="61">
        <v>3.3</v>
      </c>
      <c r="K361" s="62">
        <v>0.38</v>
      </c>
      <c r="L361" s="47" t="s">
        <v>69</v>
      </c>
      <c r="M361" s="68">
        <v>34</v>
      </c>
      <c r="N361" s="68">
        <v>24</v>
      </c>
      <c r="O361" s="68">
        <v>42</v>
      </c>
      <c r="P361" s="63">
        <f t="shared" si="5"/>
        <v>100</v>
      </c>
    </row>
    <row r="362" spans="1:16">
      <c r="A362" s="25">
        <v>361</v>
      </c>
      <c r="B362" s="25" t="s">
        <v>1357</v>
      </c>
      <c r="C362" s="25" t="s">
        <v>1358</v>
      </c>
      <c r="D362" s="47" t="s">
        <v>761</v>
      </c>
      <c r="E362" s="47" t="s">
        <v>1680</v>
      </c>
      <c r="F362" s="47" t="s">
        <v>622</v>
      </c>
      <c r="G362" s="47">
        <v>27010</v>
      </c>
      <c r="H362" s="47" t="s">
        <v>72</v>
      </c>
      <c r="I362" s="61">
        <v>10</v>
      </c>
      <c r="J362" s="61">
        <v>11</v>
      </c>
      <c r="K362" s="62">
        <v>0.38</v>
      </c>
      <c r="L362" s="47" t="s">
        <v>69</v>
      </c>
      <c r="M362" s="68">
        <v>157</v>
      </c>
      <c r="N362" s="68">
        <v>126</v>
      </c>
      <c r="O362" s="68">
        <v>198</v>
      </c>
      <c r="P362" s="63">
        <f t="shared" si="5"/>
        <v>481</v>
      </c>
    </row>
    <row r="363" spans="1:16">
      <c r="A363" s="25">
        <v>362</v>
      </c>
      <c r="B363" s="25" t="s">
        <v>1357</v>
      </c>
      <c r="C363" s="25" t="s">
        <v>1358</v>
      </c>
      <c r="D363" s="47" t="s">
        <v>1683</v>
      </c>
      <c r="E363" s="47" t="s">
        <v>1684</v>
      </c>
      <c r="F363" s="47" t="s">
        <v>622</v>
      </c>
      <c r="G363" s="47">
        <v>27010</v>
      </c>
      <c r="H363" s="47" t="s">
        <v>72</v>
      </c>
      <c r="I363" s="61">
        <v>3</v>
      </c>
      <c r="J363" s="61">
        <v>3.3</v>
      </c>
      <c r="K363" s="62">
        <v>0.38</v>
      </c>
      <c r="L363" s="47" t="s">
        <v>69</v>
      </c>
      <c r="M363" s="68">
        <v>228</v>
      </c>
      <c r="N363" s="68">
        <v>169</v>
      </c>
      <c r="O363" s="68">
        <v>274</v>
      </c>
      <c r="P363" s="63">
        <f t="shared" si="5"/>
        <v>671</v>
      </c>
    </row>
    <row r="364" spans="1:16">
      <c r="A364" s="25">
        <v>363</v>
      </c>
      <c r="B364" s="25" t="s">
        <v>1357</v>
      </c>
      <c r="C364" s="25" t="s">
        <v>1358</v>
      </c>
      <c r="D364" s="47" t="s">
        <v>446</v>
      </c>
      <c r="E364" s="47" t="s">
        <v>1685</v>
      </c>
      <c r="F364" s="47" t="s">
        <v>1234</v>
      </c>
      <c r="G364" s="47">
        <v>27052</v>
      </c>
      <c r="H364" s="47" t="s">
        <v>72</v>
      </c>
      <c r="I364" s="61">
        <v>10</v>
      </c>
      <c r="J364" s="61">
        <v>11</v>
      </c>
      <c r="K364" s="62">
        <v>0.38</v>
      </c>
      <c r="L364" s="47" t="s">
        <v>171</v>
      </c>
      <c r="M364" s="68">
        <v>0</v>
      </c>
      <c r="N364" s="68">
        <v>0</v>
      </c>
      <c r="O364" s="68">
        <v>1</v>
      </c>
      <c r="P364" s="63">
        <f t="shared" si="5"/>
        <v>1</v>
      </c>
    </row>
    <row r="365" spans="1:16">
      <c r="A365" s="25">
        <v>364</v>
      </c>
      <c r="B365" s="25" t="s">
        <v>1357</v>
      </c>
      <c r="C365" s="25" t="s">
        <v>1358</v>
      </c>
      <c r="D365" s="47" t="s">
        <v>441</v>
      </c>
      <c r="E365" s="47" t="s">
        <v>1686</v>
      </c>
      <c r="F365" s="47" t="s">
        <v>1234</v>
      </c>
      <c r="G365" s="47">
        <v>27052</v>
      </c>
      <c r="H365" s="47" t="s">
        <v>72</v>
      </c>
      <c r="I365" s="61">
        <v>81.3</v>
      </c>
      <c r="J365" s="61">
        <v>132</v>
      </c>
      <c r="K365" s="62">
        <v>0.38</v>
      </c>
      <c r="L365" s="47" t="s">
        <v>171</v>
      </c>
      <c r="M365" s="68">
        <v>33452</v>
      </c>
      <c r="N365" s="68">
        <v>29085</v>
      </c>
      <c r="O365" s="68">
        <v>47133</v>
      </c>
      <c r="P365" s="63">
        <f t="shared" si="5"/>
        <v>109670</v>
      </c>
    </row>
    <row r="366" spans="1:16">
      <c r="A366" s="25">
        <v>365</v>
      </c>
      <c r="B366" s="25" t="s">
        <v>1357</v>
      </c>
      <c r="C366" s="25" t="s">
        <v>1358</v>
      </c>
      <c r="D366" s="47" t="s">
        <v>442</v>
      </c>
      <c r="E366" s="47" t="s">
        <v>1687</v>
      </c>
      <c r="F366" s="47" t="s">
        <v>1234</v>
      </c>
      <c r="G366" s="47">
        <v>27052</v>
      </c>
      <c r="H366" s="47" t="s">
        <v>72</v>
      </c>
      <c r="I366" s="61">
        <v>1.5</v>
      </c>
      <c r="J366" s="61">
        <v>1.7</v>
      </c>
      <c r="K366" s="62">
        <v>0.22</v>
      </c>
      <c r="L366" s="47" t="s">
        <v>171</v>
      </c>
      <c r="M366" s="68">
        <v>311</v>
      </c>
      <c r="N366" s="68">
        <v>237</v>
      </c>
      <c r="O366" s="68">
        <v>439</v>
      </c>
      <c r="P366" s="63">
        <f t="shared" si="5"/>
        <v>987</v>
      </c>
    </row>
    <row r="367" spans="1:16">
      <c r="A367" s="25">
        <v>366</v>
      </c>
      <c r="B367" s="25" t="s">
        <v>1357</v>
      </c>
      <c r="C367" s="25" t="s">
        <v>1358</v>
      </c>
      <c r="D367" s="47" t="s">
        <v>443</v>
      </c>
      <c r="E367" s="47" t="s">
        <v>1688</v>
      </c>
      <c r="F367" s="47" t="s">
        <v>1234</v>
      </c>
      <c r="G367" s="47">
        <v>27052</v>
      </c>
      <c r="H367" s="47" t="s">
        <v>72</v>
      </c>
      <c r="I367" s="61">
        <v>25</v>
      </c>
      <c r="J367" s="61">
        <v>32</v>
      </c>
      <c r="K367" s="62">
        <v>0.38</v>
      </c>
      <c r="L367" s="47" t="s">
        <v>171</v>
      </c>
      <c r="M367" s="68">
        <v>40817</v>
      </c>
      <c r="N367" s="68">
        <v>31510</v>
      </c>
      <c r="O367" s="68">
        <v>54471</v>
      </c>
      <c r="P367" s="63">
        <f t="shared" si="5"/>
        <v>126798</v>
      </c>
    </row>
    <row r="368" spans="1:16">
      <c r="A368" s="25">
        <v>367</v>
      </c>
      <c r="B368" s="25" t="s">
        <v>1357</v>
      </c>
      <c r="C368" s="25" t="s">
        <v>1358</v>
      </c>
      <c r="D368" s="47" t="s">
        <v>444</v>
      </c>
      <c r="E368" s="47" t="s">
        <v>1689</v>
      </c>
      <c r="F368" s="47" t="s">
        <v>1234</v>
      </c>
      <c r="G368" s="47">
        <v>27052</v>
      </c>
      <c r="H368" s="47" t="s">
        <v>72</v>
      </c>
      <c r="I368" s="61">
        <v>25</v>
      </c>
      <c r="J368" s="61">
        <v>25</v>
      </c>
      <c r="K368" s="62">
        <v>0.38</v>
      </c>
      <c r="L368" s="47" t="s">
        <v>171</v>
      </c>
      <c r="M368" s="68">
        <v>11779</v>
      </c>
      <c r="N368" s="68">
        <v>9184</v>
      </c>
      <c r="O368" s="68">
        <v>15896</v>
      </c>
      <c r="P368" s="63">
        <f t="shared" si="5"/>
        <v>36859</v>
      </c>
    </row>
    <row r="369" spans="1:16">
      <c r="A369" s="25">
        <v>368</v>
      </c>
      <c r="B369" s="25" t="s">
        <v>1357</v>
      </c>
      <c r="C369" s="25" t="s">
        <v>1358</v>
      </c>
      <c r="D369" s="47" t="s">
        <v>445</v>
      </c>
      <c r="E369" s="47" t="s">
        <v>1690</v>
      </c>
      <c r="F369" s="47" t="s">
        <v>1234</v>
      </c>
      <c r="G369" s="47">
        <v>27052</v>
      </c>
      <c r="H369" s="47" t="s">
        <v>72</v>
      </c>
      <c r="I369" s="61">
        <v>3</v>
      </c>
      <c r="J369" s="61">
        <v>3.3</v>
      </c>
      <c r="K369" s="62">
        <v>0.22</v>
      </c>
      <c r="L369" s="47" t="s">
        <v>171</v>
      </c>
      <c r="M369" s="68">
        <v>80</v>
      </c>
      <c r="N369" s="68">
        <v>61</v>
      </c>
      <c r="O369" s="68">
        <v>114</v>
      </c>
      <c r="P369" s="63">
        <f t="shared" si="5"/>
        <v>255</v>
      </c>
    </row>
    <row r="370" spans="1:16">
      <c r="A370" s="25">
        <v>369</v>
      </c>
      <c r="B370" s="25" t="s">
        <v>1357</v>
      </c>
      <c r="C370" s="25" t="s">
        <v>1358</v>
      </c>
      <c r="D370" s="47" t="s">
        <v>448</v>
      </c>
      <c r="E370" s="47" t="s">
        <v>1691</v>
      </c>
      <c r="F370" s="47" t="s">
        <v>1234</v>
      </c>
      <c r="G370" s="47">
        <v>27052</v>
      </c>
      <c r="H370" s="47" t="s">
        <v>72</v>
      </c>
      <c r="I370" s="61">
        <v>15</v>
      </c>
      <c r="J370" s="61">
        <v>22</v>
      </c>
      <c r="K370" s="62">
        <v>0.38</v>
      </c>
      <c r="L370" s="47" t="s">
        <v>171</v>
      </c>
      <c r="M370" s="68">
        <v>5075</v>
      </c>
      <c r="N370" s="68">
        <v>5563</v>
      </c>
      <c r="O370" s="68">
        <v>6756</v>
      </c>
      <c r="P370" s="63">
        <f t="shared" si="5"/>
        <v>17394</v>
      </c>
    </row>
    <row r="371" spans="1:16">
      <c r="A371" s="25">
        <v>370</v>
      </c>
      <c r="B371" s="25" t="s">
        <v>1357</v>
      </c>
      <c r="C371" s="25" t="s">
        <v>1358</v>
      </c>
      <c r="D371" s="47" t="s">
        <v>449</v>
      </c>
      <c r="E371" s="47" t="s">
        <v>1692</v>
      </c>
      <c r="F371" s="47" t="s">
        <v>1234</v>
      </c>
      <c r="G371" s="47">
        <v>27052</v>
      </c>
      <c r="H371" s="47" t="s">
        <v>72</v>
      </c>
      <c r="I371" s="61">
        <v>10</v>
      </c>
      <c r="J371" s="61">
        <v>16.5</v>
      </c>
      <c r="K371" s="62">
        <v>0.38</v>
      </c>
      <c r="L371" s="47" t="s">
        <v>171</v>
      </c>
      <c r="M371" s="68">
        <v>2434</v>
      </c>
      <c r="N371" s="68">
        <v>1823</v>
      </c>
      <c r="O371" s="68">
        <v>3342</v>
      </c>
      <c r="P371" s="63">
        <f t="shared" si="5"/>
        <v>7599</v>
      </c>
    </row>
    <row r="372" spans="1:16">
      <c r="A372" s="25">
        <v>371</v>
      </c>
      <c r="B372" s="25" t="s">
        <v>1357</v>
      </c>
      <c r="C372" s="25" t="s">
        <v>1358</v>
      </c>
      <c r="D372" s="47" t="s">
        <v>450</v>
      </c>
      <c r="E372" s="47" t="s">
        <v>1693</v>
      </c>
      <c r="F372" s="47" t="s">
        <v>1234</v>
      </c>
      <c r="G372" s="47">
        <v>27052</v>
      </c>
      <c r="H372" s="47" t="s">
        <v>72</v>
      </c>
      <c r="I372" s="61">
        <v>25</v>
      </c>
      <c r="J372" s="61">
        <v>25</v>
      </c>
      <c r="K372" s="62">
        <v>0.38</v>
      </c>
      <c r="L372" s="47" t="s">
        <v>171</v>
      </c>
      <c r="M372" s="68">
        <v>16398</v>
      </c>
      <c r="N372" s="68">
        <v>13357</v>
      </c>
      <c r="O372" s="68">
        <v>21120</v>
      </c>
      <c r="P372" s="63">
        <f t="shared" si="5"/>
        <v>50875</v>
      </c>
    </row>
    <row r="373" spans="1:16">
      <c r="A373" s="25">
        <v>372</v>
      </c>
      <c r="B373" s="25" t="s">
        <v>1357</v>
      </c>
      <c r="C373" s="25" t="s">
        <v>1358</v>
      </c>
      <c r="D373" s="47" t="s">
        <v>451</v>
      </c>
      <c r="E373" s="47" t="s">
        <v>1694</v>
      </c>
      <c r="F373" s="47" t="s">
        <v>1234</v>
      </c>
      <c r="G373" s="47">
        <v>27052</v>
      </c>
      <c r="H373" s="47" t="s">
        <v>72</v>
      </c>
      <c r="I373" s="61">
        <v>32</v>
      </c>
      <c r="J373" s="61">
        <v>32</v>
      </c>
      <c r="K373" s="62">
        <v>0.38</v>
      </c>
      <c r="L373" s="47" t="s">
        <v>77</v>
      </c>
      <c r="M373" s="68">
        <v>29947</v>
      </c>
      <c r="N373" s="68">
        <v>22718</v>
      </c>
      <c r="O373" s="68">
        <v>40502</v>
      </c>
      <c r="P373" s="63">
        <f t="shared" si="5"/>
        <v>93167</v>
      </c>
    </row>
    <row r="374" spans="1:16">
      <c r="A374" s="25">
        <v>373</v>
      </c>
      <c r="B374" s="25" t="s">
        <v>1357</v>
      </c>
      <c r="C374" s="25" t="s">
        <v>1358</v>
      </c>
      <c r="D374" s="47" t="s">
        <v>452</v>
      </c>
      <c r="E374" s="47" t="s">
        <v>1695</v>
      </c>
      <c r="F374" s="47" t="s">
        <v>1234</v>
      </c>
      <c r="G374" s="47">
        <v>27052</v>
      </c>
      <c r="H374" s="47" t="s">
        <v>72</v>
      </c>
      <c r="I374" s="61">
        <v>3</v>
      </c>
      <c r="J374" s="61">
        <v>4.3</v>
      </c>
      <c r="K374" s="62">
        <v>0.38</v>
      </c>
      <c r="L374" s="47" t="s">
        <v>171</v>
      </c>
      <c r="M374" s="68">
        <v>1314.630435</v>
      </c>
      <c r="N374" s="68">
        <v>457.81521700000002</v>
      </c>
      <c r="O374" s="68">
        <v>1246.0978270000001</v>
      </c>
      <c r="P374" s="63">
        <f t="shared" si="5"/>
        <v>3018.5434789999999</v>
      </c>
    </row>
    <row r="375" spans="1:16">
      <c r="A375" s="25">
        <v>374</v>
      </c>
      <c r="B375" s="25" t="s">
        <v>1357</v>
      </c>
      <c r="C375" s="25" t="s">
        <v>1358</v>
      </c>
      <c r="D375" s="47" t="s">
        <v>453</v>
      </c>
      <c r="E375" s="47" t="s">
        <v>1696</v>
      </c>
      <c r="F375" s="47" t="s">
        <v>1234</v>
      </c>
      <c r="G375" s="47">
        <v>27052</v>
      </c>
      <c r="H375" s="47" t="s">
        <v>72</v>
      </c>
      <c r="I375" s="61">
        <v>10</v>
      </c>
      <c r="J375" s="61">
        <v>19</v>
      </c>
      <c r="K375" s="62">
        <v>0.38</v>
      </c>
      <c r="L375" s="47" t="s">
        <v>171</v>
      </c>
      <c r="M375" s="68">
        <v>22911</v>
      </c>
      <c r="N375" s="68">
        <v>18000</v>
      </c>
      <c r="O375" s="68">
        <v>31127</v>
      </c>
      <c r="P375" s="63">
        <f t="shared" si="5"/>
        <v>72038</v>
      </c>
    </row>
    <row r="376" spans="1:16">
      <c r="A376" s="25">
        <v>375</v>
      </c>
      <c r="B376" s="25" t="s">
        <v>1357</v>
      </c>
      <c r="C376" s="25" t="s">
        <v>1358</v>
      </c>
      <c r="D376" s="47" t="s">
        <v>454</v>
      </c>
      <c r="E376" s="47" t="s">
        <v>1697</v>
      </c>
      <c r="F376" s="47" t="s">
        <v>1234</v>
      </c>
      <c r="G376" s="47">
        <v>27052</v>
      </c>
      <c r="H376" s="47" t="s">
        <v>72</v>
      </c>
      <c r="I376" s="61">
        <v>10</v>
      </c>
      <c r="J376" s="61">
        <v>11</v>
      </c>
      <c r="K376" s="62">
        <v>0.38</v>
      </c>
      <c r="L376" s="47" t="s">
        <v>171</v>
      </c>
      <c r="M376" s="68">
        <v>9692</v>
      </c>
      <c r="N376" s="68">
        <v>8047</v>
      </c>
      <c r="O376" s="68">
        <v>13476</v>
      </c>
      <c r="P376" s="63">
        <f t="shared" si="5"/>
        <v>31215</v>
      </c>
    </row>
    <row r="377" spans="1:16">
      <c r="A377" s="25">
        <v>376</v>
      </c>
      <c r="B377" s="25" t="s">
        <v>1357</v>
      </c>
      <c r="C377" s="25" t="s">
        <v>1358</v>
      </c>
      <c r="D377" s="47" t="s">
        <v>455</v>
      </c>
      <c r="E377" s="47" t="s">
        <v>1698</v>
      </c>
      <c r="F377" s="47" t="s">
        <v>1234</v>
      </c>
      <c r="G377" s="47">
        <v>27052</v>
      </c>
      <c r="H377" s="47" t="s">
        <v>72</v>
      </c>
      <c r="I377" s="61">
        <v>3</v>
      </c>
      <c r="J377" s="61">
        <v>3.3</v>
      </c>
      <c r="K377" s="62">
        <v>0.38</v>
      </c>
      <c r="L377" s="47" t="s">
        <v>171</v>
      </c>
      <c r="M377" s="68">
        <v>258</v>
      </c>
      <c r="N377" s="68">
        <v>207</v>
      </c>
      <c r="O377" s="68">
        <v>363</v>
      </c>
      <c r="P377" s="63">
        <f t="shared" si="5"/>
        <v>828</v>
      </c>
    </row>
    <row r="378" spans="1:16">
      <c r="A378" s="25">
        <v>377</v>
      </c>
      <c r="B378" s="25" t="s">
        <v>1357</v>
      </c>
      <c r="C378" s="25" t="s">
        <v>1358</v>
      </c>
      <c r="D378" s="47" t="s">
        <v>447</v>
      </c>
      <c r="E378" s="47" t="s">
        <v>1685</v>
      </c>
      <c r="F378" s="47" t="s">
        <v>1234</v>
      </c>
      <c r="G378" s="47">
        <v>27052</v>
      </c>
      <c r="H378" s="47" t="s">
        <v>72</v>
      </c>
      <c r="I378" s="61">
        <v>6</v>
      </c>
      <c r="J378" s="61">
        <v>19</v>
      </c>
      <c r="K378" s="62">
        <v>0.38</v>
      </c>
      <c r="L378" s="47" t="s">
        <v>171</v>
      </c>
      <c r="M378" s="68">
        <v>34</v>
      </c>
      <c r="N378" s="68">
        <v>24</v>
      </c>
      <c r="O378" s="68">
        <v>42</v>
      </c>
      <c r="P378" s="63">
        <f t="shared" si="5"/>
        <v>100</v>
      </c>
    </row>
    <row r="379" spans="1:16">
      <c r="A379" s="25">
        <v>378</v>
      </c>
      <c r="B379" s="25" t="s">
        <v>1357</v>
      </c>
      <c r="C379" s="25" t="s">
        <v>1358</v>
      </c>
      <c r="D379" s="47" t="s">
        <v>120</v>
      </c>
      <c r="E379" s="47" t="s">
        <v>1699</v>
      </c>
      <c r="F379" s="47" t="s">
        <v>121</v>
      </c>
      <c r="G379" s="47">
        <v>27047</v>
      </c>
      <c r="H379" s="47" t="s">
        <v>72</v>
      </c>
      <c r="I379" s="61">
        <v>3</v>
      </c>
      <c r="J379" s="61">
        <v>3.3</v>
      </c>
      <c r="K379" s="62">
        <v>0.38</v>
      </c>
      <c r="L379" s="47" t="s">
        <v>77</v>
      </c>
      <c r="M379" s="68">
        <v>44</v>
      </c>
      <c r="N379" s="68">
        <v>31</v>
      </c>
      <c r="O379" s="68">
        <v>55</v>
      </c>
      <c r="P379" s="63">
        <f t="shared" si="5"/>
        <v>130</v>
      </c>
    </row>
    <row r="380" spans="1:16">
      <c r="A380" s="25">
        <v>379</v>
      </c>
      <c r="B380" s="25" t="s">
        <v>1357</v>
      </c>
      <c r="C380" s="25" t="s">
        <v>1358</v>
      </c>
      <c r="D380" s="47" t="s">
        <v>122</v>
      </c>
      <c r="E380" s="47" t="s">
        <v>1700</v>
      </c>
      <c r="F380" s="47" t="s">
        <v>121</v>
      </c>
      <c r="G380" s="47">
        <v>27047</v>
      </c>
      <c r="H380" s="47" t="s">
        <v>72</v>
      </c>
      <c r="I380" s="61">
        <v>6</v>
      </c>
      <c r="J380" s="61">
        <v>6.6</v>
      </c>
      <c r="K380" s="62">
        <v>0.38</v>
      </c>
      <c r="L380" s="47" t="s">
        <v>77</v>
      </c>
      <c r="M380" s="68">
        <v>6071</v>
      </c>
      <c r="N380" s="68">
        <v>2985</v>
      </c>
      <c r="O380" s="68">
        <v>2620</v>
      </c>
      <c r="P380" s="63">
        <f t="shared" si="5"/>
        <v>11676</v>
      </c>
    </row>
    <row r="381" spans="1:16">
      <c r="A381" s="25">
        <v>380</v>
      </c>
      <c r="B381" s="25" t="s">
        <v>1357</v>
      </c>
      <c r="C381" s="25" t="s">
        <v>1358</v>
      </c>
      <c r="D381" s="47" t="s">
        <v>1018</v>
      </c>
      <c r="E381" s="47" t="s">
        <v>1701</v>
      </c>
      <c r="F381" s="47" t="s">
        <v>121</v>
      </c>
      <c r="G381" s="47">
        <v>27047</v>
      </c>
      <c r="H381" s="47" t="s">
        <v>72</v>
      </c>
      <c r="I381" s="61">
        <v>2</v>
      </c>
      <c r="J381" s="61">
        <v>2.2000000000000002</v>
      </c>
      <c r="K381" s="62">
        <v>0.22</v>
      </c>
      <c r="L381" s="47" t="s">
        <v>171</v>
      </c>
      <c r="M381" s="68">
        <v>57</v>
      </c>
      <c r="N381" s="68">
        <v>42</v>
      </c>
      <c r="O381" s="68">
        <v>79</v>
      </c>
      <c r="P381" s="63">
        <f t="shared" si="5"/>
        <v>178</v>
      </c>
    </row>
    <row r="382" spans="1:16">
      <c r="A382" s="25">
        <v>381</v>
      </c>
      <c r="B382" s="25" t="s">
        <v>1357</v>
      </c>
      <c r="C382" s="25" t="s">
        <v>1358</v>
      </c>
      <c r="D382" s="47" t="s">
        <v>257</v>
      </c>
      <c r="E382" s="47" t="s">
        <v>1702</v>
      </c>
      <c r="F382" s="47" t="s">
        <v>258</v>
      </c>
      <c r="G382" s="47">
        <v>27020</v>
      </c>
      <c r="H382" s="47" t="s">
        <v>72</v>
      </c>
      <c r="I382" s="61">
        <v>30</v>
      </c>
      <c r="J382" s="61">
        <v>33</v>
      </c>
      <c r="K382" s="62">
        <v>0.38</v>
      </c>
      <c r="L382" s="47" t="s">
        <v>171</v>
      </c>
      <c r="M382" s="68">
        <v>3209</v>
      </c>
      <c r="N382" s="68">
        <v>2015</v>
      </c>
      <c r="O382" s="68">
        <v>2129</v>
      </c>
      <c r="P382" s="63">
        <f t="shared" si="5"/>
        <v>7353</v>
      </c>
    </row>
    <row r="383" spans="1:16">
      <c r="A383" s="25">
        <v>382</v>
      </c>
      <c r="B383" s="25" t="s">
        <v>1357</v>
      </c>
      <c r="C383" s="25" t="s">
        <v>1358</v>
      </c>
      <c r="D383" s="47" t="s">
        <v>283</v>
      </c>
      <c r="E383" s="47" t="s">
        <v>1703</v>
      </c>
      <c r="F383" s="47" t="s">
        <v>258</v>
      </c>
      <c r="G383" s="47">
        <v>27020</v>
      </c>
      <c r="H383" s="47" t="s">
        <v>72</v>
      </c>
      <c r="I383" s="61">
        <v>43.8</v>
      </c>
      <c r="J383" s="61">
        <v>40</v>
      </c>
      <c r="K383" s="62">
        <v>0.38</v>
      </c>
      <c r="L383" s="47" t="s">
        <v>171</v>
      </c>
      <c r="M383" s="68">
        <v>24886</v>
      </c>
      <c r="N383" s="68">
        <v>24125</v>
      </c>
      <c r="O383" s="68">
        <v>25677</v>
      </c>
      <c r="P383" s="63">
        <f t="shared" si="5"/>
        <v>74688</v>
      </c>
    </row>
    <row r="384" spans="1:16">
      <c r="A384" s="25">
        <v>383</v>
      </c>
      <c r="B384" s="25" t="s">
        <v>1357</v>
      </c>
      <c r="C384" s="25" t="s">
        <v>1358</v>
      </c>
      <c r="D384" s="47" t="s">
        <v>299</v>
      </c>
      <c r="E384" s="47" t="s">
        <v>1704</v>
      </c>
      <c r="F384" s="47" t="s">
        <v>258</v>
      </c>
      <c r="G384" s="47">
        <v>27020</v>
      </c>
      <c r="H384" s="47" t="s">
        <v>72</v>
      </c>
      <c r="I384" s="61">
        <v>3</v>
      </c>
      <c r="J384" s="61">
        <v>3.3</v>
      </c>
      <c r="K384" s="62">
        <v>0.38</v>
      </c>
      <c r="L384" s="47" t="s">
        <v>69</v>
      </c>
      <c r="M384" s="68">
        <v>433</v>
      </c>
      <c r="N384" s="68">
        <v>332</v>
      </c>
      <c r="O384" s="68">
        <v>548</v>
      </c>
      <c r="P384" s="63">
        <f t="shared" si="5"/>
        <v>1313</v>
      </c>
    </row>
    <row r="385" spans="1:16">
      <c r="A385" s="25">
        <v>384</v>
      </c>
      <c r="B385" s="25" t="s">
        <v>1357</v>
      </c>
      <c r="C385" s="25" t="s">
        <v>1358</v>
      </c>
      <c r="D385" s="47" t="s">
        <v>319</v>
      </c>
      <c r="E385" s="47" t="s">
        <v>1705</v>
      </c>
      <c r="F385" s="47" t="s">
        <v>258</v>
      </c>
      <c r="G385" s="47">
        <v>27020</v>
      </c>
      <c r="H385" s="47" t="s">
        <v>72</v>
      </c>
      <c r="I385" s="61">
        <v>3</v>
      </c>
      <c r="J385" s="61">
        <v>6.6</v>
      </c>
      <c r="K385" s="62">
        <v>0.38</v>
      </c>
      <c r="L385" s="47" t="s">
        <v>69</v>
      </c>
      <c r="M385" s="68">
        <v>846</v>
      </c>
      <c r="N385" s="68">
        <v>669</v>
      </c>
      <c r="O385" s="68">
        <v>1000</v>
      </c>
      <c r="P385" s="63">
        <f t="shared" si="5"/>
        <v>2515</v>
      </c>
    </row>
    <row r="386" spans="1:16">
      <c r="A386" s="25">
        <v>385</v>
      </c>
      <c r="B386" s="25" t="s">
        <v>1357</v>
      </c>
      <c r="C386" s="25" t="s">
        <v>1358</v>
      </c>
      <c r="D386" s="47" t="s">
        <v>326</v>
      </c>
      <c r="E386" s="47" t="s">
        <v>1703</v>
      </c>
      <c r="F386" s="47" t="s">
        <v>258</v>
      </c>
      <c r="G386" s="47">
        <v>27020</v>
      </c>
      <c r="H386" s="47" t="s">
        <v>72</v>
      </c>
      <c r="I386" s="61">
        <v>10</v>
      </c>
      <c r="J386" s="61">
        <v>11</v>
      </c>
      <c r="K386" s="62">
        <v>0.38</v>
      </c>
      <c r="L386" s="47" t="s">
        <v>69</v>
      </c>
      <c r="M386" s="68">
        <v>395</v>
      </c>
      <c r="N386" s="68">
        <v>354</v>
      </c>
      <c r="O386" s="68">
        <v>392</v>
      </c>
      <c r="P386" s="63">
        <f t="shared" si="5"/>
        <v>1141</v>
      </c>
    </row>
    <row r="387" spans="1:16">
      <c r="A387" s="25">
        <v>386</v>
      </c>
      <c r="B387" s="25" t="s">
        <v>1357</v>
      </c>
      <c r="C387" s="25" t="s">
        <v>1358</v>
      </c>
      <c r="D387" s="47" t="s">
        <v>342</v>
      </c>
      <c r="E387" s="47" t="s">
        <v>1706</v>
      </c>
      <c r="F387" s="47" t="s">
        <v>258</v>
      </c>
      <c r="G387" s="47">
        <v>27020</v>
      </c>
      <c r="H387" s="47" t="s">
        <v>72</v>
      </c>
      <c r="I387" s="61">
        <v>20</v>
      </c>
      <c r="J387" s="61">
        <v>22</v>
      </c>
      <c r="K387" s="62">
        <v>0.38</v>
      </c>
      <c r="L387" s="47" t="s">
        <v>77</v>
      </c>
      <c r="M387" s="68">
        <v>22780</v>
      </c>
      <c r="N387" s="68">
        <v>17691</v>
      </c>
      <c r="O387" s="68">
        <v>32377</v>
      </c>
      <c r="P387" s="63">
        <f t="shared" ref="P387:P450" si="6">SUM(M387:O387)</f>
        <v>72848</v>
      </c>
    </row>
    <row r="388" spans="1:16">
      <c r="A388" s="25">
        <v>387</v>
      </c>
      <c r="B388" s="25" t="s">
        <v>1357</v>
      </c>
      <c r="C388" s="25" t="s">
        <v>1358</v>
      </c>
      <c r="D388" s="47" t="s">
        <v>280</v>
      </c>
      <c r="E388" s="47" t="s">
        <v>1707</v>
      </c>
      <c r="F388" s="47" t="s">
        <v>281</v>
      </c>
      <c r="G388" s="47">
        <v>27027</v>
      </c>
      <c r="H388" s="47" t="s">
        <v>72</v>
      </c>
      <c r="I388" s="61">
        <v>56.3</v>
      </c>
      <c r="J388" s="61">
        <v>105</v>
      </c>
      <c r="K388" s="62">
        <v>0.38</v>
      </c>
      <c r="L388" s="47" t="s">
        <v>171</v>
      </c>
      <c r="M388" s="68">
        <v>26244</v>
      </c>
      <c r="N388" s="68">
        <v>21981</v>
      </c>
      <c r="O388" s="68">
        <v>44395</v>
      </c>
      <c r="P388" s="63">
        <f t="shared" si="6"/>
        <v>92620</v>
      </c>
    </row>
    <row r="389" spans="1:16">
      <c r="A389" s="25">
        <v>388</v>
      </c>
      <c r="B389" s="25" t="s">
        <v>1357</v>
      </c>
      <c r="C389" s="25" t="s">
        <v>1358</v>
      </c>
      <c r="D389" s="47" t="s">
        <v>282</v>
      </c>
      <c r="E389" s="47" t="s">
        <v>1370</v>
      </c>
      <c r="F389" s="47" t="s">
        <v>281</v>
      </c>
      <c r="G389" s="47">
        <v>27027</v>
      </c>
      <c r="H389" s="47" t="s">
        <v>72</v>
      </c>
      <c r="I389" s="61">
        <v>75</v>
      </c>
      <c r="J389" s="61">
        <v>112.5</v>
      </c>
      <c r="K389" s="62">
        <v>0.38</v>
      </c>
      <c r="L389" s="47" t="s">
        <v>171</v>
      </c>
      <c r="M389" s="68">
        <v>44502</v>
      </c>
      <c r="N389" s="68">
        <v>31306</v>
      </c>
      <c r="O389" s="68">
        <v>32015</v>
      </c>
      <c r="P389" s="63">
        <f t="shared" si="6"/>
        <v>107823</v>
      </c>
    </row>
    <row r="390" spans="1:16">
      <c r="A390" s="25">
        <v>389</v>
      </c>
      <c r="B390" s="25" t="s">
        <v>1357</v>
      </c>
      <c r="C390" s="25" t="s">
        <v>1358</v>
      </c>
      <c r="D390" s="47" t="s">
        <v>341</v>
      </c>
      <c r="E390" s="47" t="s">
        <v>1708</v>
      </c>
      <c r="F390" s="47" t="s">
        <v>281</v>
      </c>
      <c r="G390" s="47">
        <v>27027</v>
      </c>
      <c r="H390" s="47" t="s">
        <v>72</v>
      </c>
      <c r="I390" s="61">
        <v>100</v>
      </c>
      <c r="J390" s="61">
        <v>100</v>
      </c>
      <c r="K390" s="62">
        <v>0.38</v>
      </c>
      <c r="L390" s="47" t="s">
        <v>77</v>
      </c>
      <c r="M390" s="68">
        <v>67587</v>
      </c>
      <c r="N390" s="68">
        <v>54894</v>
      </c>
      <c r="O390" s="68">
        <v>96938</v>
      </c>
      <c r="P390" s="63">
        <f t="shared" si="6"/>
        <v>219419</v>
      </c>
    </row>
    <row r="391" spans="1:16">
      <c r="A391" s="25">
        <v>390</v>
      </c>
      <c r="B391" s="25" t="s">
        <v>1357</v>
      </c>
      <c r="C391" s="25" t="s">
        <v>1358</v>
      </c>
      <c r="D391" s="47" t="s">
        <v>1166</v>
      </c>
      <c r="E391" s="47" t="s">
        <v>1709</v>
      </c>
      <c r="F391" s="47" t="s">
        <v>995</v>
      </c>
      <c r="G391" s="47">
        <v>27010</v>
      </c>
      <c r="H391" s="47" t="s">
        <v>72</v>
      </c>
      <c r="I391" s="61">
        <v>10</v>
      </c>
      <c r="J391" s="61">
        <v>11</v>
      </c>
      <c r="K391" s="62">
        <v>0.38</v>
      </c>
      <c r="L391" s="47" t="s">
        <v>69</v>
      </c>
      <c r="M391" s="68">
        <v>3683</v>
      </c>
      <c r="N391" s="68">
        <v>3057</v>
      </c>
      <c r="O391" s="68">
        <v>4017</v>
      </c>
      <c r="P391" s="63">
        <f t="shared" si="6"/>
        <v>10757</v>
      </c>
    </row>
    <row r="392" spans="1:16">
      <c r="A392" s="25">
        <v>391</v>
      </c>
      <c r="B392" s="25" t="s">
        <v>1357</v>
      </c>
      <c r="C392" s="25" t="s">
        <v>1358</v>
      </c>
      <c r="D392" s="47" t="s">
        <v>1167</v>
      </c>
      <c r="E392" s="47" t="s">
        <v>1710</v>
      </c>
      <c r="F392" s="47" t="s">
        <v>995</v>
      </c>
      <c r="G392" s="47">
        <v>27010</v>
      </c>
      <c r="H392" s="47" t="s">
        <v>72</v>
      </c>
      <c r="I392" s="61">
        <v>31</v>
      </c>
      <c r="J392" s="61">
        <v>31.3</v>
      </c>
      <c r="K392" s="62">
        <v>0.38</v>
      </c>
      <c r="L392" s="47" t="s">
        <v>77</v>
      </c>
      <c r="M392" s="68">
        <v>42755</v>
      </c>
      <c r="N392" s="68">
        <v>32971</v>
      </c>
      <c r="O392" s="68">
        <v>60119</v>
      </c>
      <c r="P392" s="63">
        <f t="shared" si="6"/>
        <v>135845</v>
      </c>
    </row>
    <row r="393" spans="1:16">
      <c r="A393" s="25">
        <v>392</v>
      </c>
      <c r="B393" s="25" t="s">
        <v>1357</v>
      </c>
      <c r="C393" s="25" t="s">
        <v>1358</v>
      </c>
      <c r="D393" s="47" t="s">
        <v>994</v>
      </c>
      <c r="E393" s="47" t="s">
        <v>1711</v>
      </c>
      <c r="F393" s="47" t="s">
        <v>995</v>
      </c>
      <c r="G393" s="47">
        <v>27010</v>
      </c>
      <c r="H393" s="47" t="s">
        <v>72</v>
      </c>
      <c r="I393" s="61">
        <v>25</v>
      </c>
      <c r="J393" s="61">
        <v>25</v>
      </c>
      <c r="K393" s="62">
        <v>0.38</v>
      </c>
      <c r="L393" s="47" t="s">
        <v>171</v>
      </c>
      <c r="M393" s="68">
        <v>30038</v>
      </c>
      <c r="N393" s="68">
        <v>22703</v>
      </c>
      <c r="O393" s="68">
        <v>41362</v>
      </c>
      <c r="P393" s="63">
        <f t="shared" si="6"/>
        <v>94103</v>
      </c>
    </row>
    <row r="394" spans="1:16">
      <c r="A394" s="25">
        <v>393</v>
      </c>
      <c r="B394" s="25" t="s">
        <v>1357</v>
      </c>
      <c r="C394" s="25" t="s">
        <v>1358</v>
      </c>
      <c r="D394" s="47" t="s">
        <v>996</v>
      </c>
      <c r="E394" s="47" t="s">
        <v>1458</v>
      </c>
      <c r="F394" s="47" t="s">
        <v>995</v>
      </c>
      <c r="G394" s="47">
        <v>27010</v>
      </c>
      <c r="H394" s="47" t="s">
        <v>72</v>
      </c>
      <c r="I394" s="61">
        <v>43.8</v>
      </c>
      <c r="J394" s="61">
        <v>75</v>
      </c>
      <c r="K394" s="62">
        <v>0.38</v>
      </c>
      <c r="L394" s="47" t="s">
        <v>171</v>
      </c>
      <c r="M394" s="68">
        <v>31856</v>
      </c>
      <c r="N394" s="68">
        <v>28911</v>
      </c>
      <c r="O394" s="68">
        <v>28610</v>
      </c>
      <c r="P394" s="63">
        <f t="shared" si="6"/>
        <v>89377</v>
      </c>
    </row>
    <row r="395" spans="1:16">
      <c r="A395" s="25">
        <v>394</v>
      </c>
      <c r="B395" s="25" t="s">
        <v>1357</v>
      </c>
      <c r="C395" s="25" t="s">
        <v>1358</v>
      </c>
      <c r="D395" s="47" t="s">
        <v>1053</v>
      </c>
      <c r="E395" s="47" t="s">
        <v>1711</v>
      </c>
      <c r="F395" s="47" t="s">
        <v>995</v>
      </c>
      <c r="G395" s="47">
        <v>27010</v>
      </c>
      <c r="H395" s="47" t="s">
        <v>72</v>
      </c>
      <c r="I395" s="61">
        <v>15</v>
      </c>
      <c r="J395" s="61">
        <v>16.5</v>
      </c>
      <c r="K395" s="62">
        <v>0.38</v>
      </c>
      <c r="L395" s="47" t="s">
        <v>171</v>
      </c>
      <c r="M395" s="68">
        <v>10702</v>
      </c>
      <c r="N395" s="68">
        <v>7882</v>
      </c>
      <c r="O395" s="68">
        <v>15975</v>
      </c>
      <c r="P395" s="63">
        <f t="shared" si="6"/>
        <v>34559</v>
      </c>
    </row>
    <row r="396" spans="1:16">
      <c r="A396" s="25">
        <v>395</v>
      </c>
      <c r="B396" s="25" t="s">
        <v>1357</v>
      </c>
      <c r="C396" s="25" t="s">
        <v>1358</v>
      </c>
      <c r="D396" s="47" t="s">
        <v>1126</v>
      </c>
      <c r="E396" s="47" t="s">
        <v>1712</v>
      </c>
      <c r="F396" s="47" t="s">
        <v>1127</v>
      </c>
      <c r="G396" s="47">
        <v>27015</v>
      </c>
      <c r="H396" s="47" t="s">
        <v>72</v>
      </c>
      <c r="I396" s="61">
        <v>35</v>
      </c>
      <c r="J396" s="61">
        <v>44</v>
      </c>
      <c r="K396" s="62">
        <v>0.38</v>
      </c>
      <c r="L396" s="47" t="s">
        <v>171</v>
      </c>
      <c r="M396" s="68">
        <v>29356</v>
      </c>
      <c r="N396" s="68">
        <v>22328</v>
      </c>
      <c r="O396" s="68">
        <v>25706</v>
      </c>
      <c r="P396" s="63">
        <f t="shared" si="6"/>
        <v>77390</v>
      </c>
    </row>
    <row r="397" spans="1:16">
      <c r="A397" s="25">
        <v>396</v>
      </c>
      <c r="B397" s="25" t="s">
        <v>1357</v>
      </c>
      <c r="C397" s="25" t="s">
        <v>1358</v>
      </c>
      <c r="D397" s="47" t="s">
        <v>1128</v>
      </c>
      <c r="E397" s="47" t="s">
        <v>1713</v>
      </c>
      <c r="F397" s="47" t="s">
        <v>1127</v>
      </c>
      <c r="G397" s="47">
        <v>27015</v>
      </c>
      <c r="H397" s="47" t="s">
        <v>72</v>
      </c>
      <c r="I397" s="61">
        <v>113</v>
      </c>
      <c r="J397" s="61">
        <v>113</v>
      </c>
      <c r="K397" s="62">
        <v>0.38</v>
      </c>
      <c r="L397" s="47" t="s">
        <v>171</v>
      </c>
      <c r="M397" s="68">
        <v>26771</v>
      </c>
      <c r="N397" s="68">
        <v>27356</v>
      </c>
      <c r="O397" s="68">
        <v>26718</v>
      </c>
      <c r="P397" s="63">
        <f t="shared" si="6"/>
        <v>80845</v>
      </c>
    </row>
    <row r="398" spans="1:16">
      <c r="A398" s="25">
        <v>397</v>
      </c>
      <c r="B398" s="25" t="s">
        <v>1357</v>
      </c>
      <c r="C398" s="25" t="s">
        <v>1358</v>
      </c>
      <c r="D398" s="47" t="s">
        <v>1129</v>
      </c>
      <c r="E398" s="47" t="s">
        <v>1473</v>
      </c>
      <c r="F398" s="47" t="s">
        <v>1127</v>
      </c>
      <c r="G398" s="47">
        <v>27015</v>
      </c>
      <c r="H398" s="47" t="s">
        <v>72</v>
      </c>
      <c r="I398" s="61">
        <v>33</v>
      </c>
      <c r="J398" s="61">
        <v>33</v>
      </c>
      <c r="K398" s="62">
        <v>0.38</v>
      </c>
      <c r="L398" s="47" t="s">
        <v>171</v>
      </c>
      <c r="M398" s="68">
        <v>32649</v>
      </c>
      <c r="N398" s="68">
        <v>27605</v>
      </c>
      <c r="O398" s="68">
        <v>41323</v>
      </c>
      <c r="P398" s="63">
        <f t="shared" si="6"/>
        <v>101577</v>
      </c>
    </row>
    <row r="399" spans="1:16">
      <c r="A399" s="25">
        <v>398</v>
      </c>
      <c r="B399" s="25" t="s">
        <v>1357</v>
      </c>
      <c r="C399" s="25" t="s">
        <v>1358</v>
      </c>
      <c r="D399" s="47" t="s">
        <v>1130</v>
      </c>
      <c r="E399" s="47" t="s">
        <v>1714</v>
      </c>
      <c r="F399" s="47" t="s">
        <v>1127</v>
      </c>
      <c r="G399" s="47">
        <v>27015</v>
      </c>
      <c r="H399" s="47" t="s">
        <v>72</v>
      </c>
      <c r="I399" s="61">
        <v>15</v>
      </c>
      <c r="J399" s="61">
        <v>17</v>
      </c>
      <c r="K399" s="62">
        <v>0.38</v>
      </c>
      <c r="L399" s="47" t="s">
        <v>171</v>
      </c>
      <c r="M399" s="68">
        <v>12885</v>
      </c>
      <c r="N399" s="68">
        <v>8880</v>
      </c>
      <c r="O399" s="68">
        <v>7262</v>
      </c>
      <c r="P399" s="63">
        <f t="shared" si="6"/>
        <v>29027</v>
      </c>
    </row>
    <row r="400" spans="1:16">
      <c r="A400" s="25">
        <v>399</v>
      </c>
      <c r="B400" s="25" t="s">
        <v>1357</v>
      </c>
      <c r="C400" s="25" t="s">
        <v>1358</v>
      </c>
      <c r="D400" s="47" t="s">
        <v>1131</v>
      </c>
      <c r="E400" s="47" t="s">
        <v>1715</v>
      </c>
      <c r="F400" s="47" t="s">
        <v>1127</v>
      </c>
      <c r="G400" s="47">
        <v>27015</v>
      </c>
      <c r="H400" s="47" t="s">
        <v>72</v>
      </c>
      <c r="I400" s="61">
        <v>25</v>
      </c>
      <c r="J400" s="61">
        <v>25</v>
      </c>
      <c r="K400" s="62">
        <v>0.38</v>
      </c>
      <c r="L400" s="47" t="s">
        <v>171</v>
      </c>
      <c r="M400" s="68">
        <v>1</v>
      </c>
      <c r="N400" s="68">
        <v>0</v>
      </c>
      <c r="O400" s="68">
        <v>0</v>
      </c>
      <c r="P400" s="63">
        <f t="shared" si="6"/>
        <v>1</v>
      </c>
    </row>
    <row r="401" spans="1:16">
      <c r="A401" s="25">
        <v>400</v>
      </c>
      <c r="B401" s="25" t="s">
        <v>1357</v>
      </c>
      <c r="C401" s="25" t="s">
        <v>1358</v>
      </c>
      <c r="D401" s="47" t="s">
        <v>1168</v>
      </c>
      <c r="E401" s="47" t="s">
        <v>1716</v>
      </c>
      <c r="F401" s="47" t="s">
        <v>1127</v>
      </c>
      <c r="G401" s="47">
        <v>27015</v>
      </c>
      <c r="H401" s="47" t="s">
        <v>72</v>
      </c>
      <c r="I401" s="61">
        <v>70</v>
      </c>
      <c r="J401" s="61">
        <v>70</v>
      </c>
      <c r="K401" s="62">
        <v>0.38</v>
      </c>
      <c r="L401" s="47" t="s">
        <v>77</v>
      </c>
      <c r="M401" s="68">
        <v>94470</v>
      </c>
      <c r="N401" s="68">
        <v>71986</v>
      </c>
      <c r="O401" s="68">
        <v>132993</v>
      </c>
      <c r="P401" s="63">
        <f t="shared" si="6"/>
        <v>299449</v>
      </c>
    </row>
    <row r="402" spans="1:16">
      <c r="A402" s="25">
        <v>401</v>
      </c>
      <c r="B402" s="25" t="s">
        <v>1357</v>
      </c>
      <c r="C402" s="25" t="s">
        <v>1358</v>
      </c>
      <c r="D402" s="47" t="s">
        <v>1196</v>
      </c>
      <c r="E402" s="47" t="s">
        <v>1543</v>
      </c>
      <c r="F402" s="47" t="s">
        <v>1127</v>
      </c>
      <c r="G402" s="47">
        <v>27015</v>
      </c>
      <c r="H402" s="47" t="s">
        <v>72</v>
      </c>
      <c r="I402" s="61">
        <v>10</v>
      </c>
      <c r="J402" s="61">
        <v>17</v>
      </c>
      <c r="K402" s="62">
        <v>0.38</v>
      </c>
      <c r="L402" s="47" t="s">
        <v>69</v>
      </c>
      <c r="M402" s="68">
        <v>222</v>
      </c>
      <c r="N402" s="68">
        <v>202</v>
      </c>
      <c r="O402" s="68">
        <v>243</v>
      </c>
      <c r="P402" s="63">
        <f t="shared" si="6"/>
        <v>667</v>
      </c>
    </row>
    <row r="403" spans="1:16">
      <c r="A403" s="25">
        <v>402</v>
      </c>
      <c r="B403" s="25" t="s">
        <v>1357</v>
      </c>
      <c r="C403" s="25" t="s">
        <v>1358</v>
      </c>
      <c r="D403" s="47" t="s">
        <v>1197</v>
      </c>
      <c r="E403" s="47" t="s">
        <v>1717</v>
      </c>
      <c r="F403" s="47" t="s">
        <v>1127</v>
      </c>
      <c r="G403" s="47">
        <v>27015</v>
      </c>
      <c r="H403" s="47" t="s">
        <v>72</v>
      </c>
      <c r="I403" s="61">
        <v>10</v>
      </c>
      <c r="J403" s="61">
        <v>11</v>
      </c>
      <c r="K403" s="62">
        <v>0.38</v>
      </c>
      <c r="L403" s="47" t="s">
        <v>69</v>
      </c>
      <c r="M403" s="68">
        <v>3016</v>
      </c>
      <c r="N403" s="68">
        <v>3054</v>
      </c>
      <c r="O403" s="68">
        <v>3168</v>
      </c>
      <c r="P403" s="63">
        <f t="shared" si="6"/>
        <v>9238</v>
      </c>
    </row>
    <row r="404" spans="1:16">
      <c r="A404" s="25">
        <v>403</v>
      </c>
      <c r="B404" s="25" t="s">
        <v>1357</v>
      </c>
      <c r="C404" s="25" t="s">
        <v>1358</v>
      </c>
      <c r="D404" s="47" t="s">
        <v>1198</v>
      </c>
      <c r="E404" s="47" t="s">
        <v>1718</v>
      </c>
      <c r="F404" s="47" t="s">
        <v>1127</v>
      </c>
      <c r="G404" s="47">
        <v>27015</v>
      </c>
      <c r="H404" s="47" t="s">
        <v>72</v>
      </c>
      <c r="I404" s="61">
        <v>15</v>
      </c>
      <c r="J404" s="61">
        <v>16.5</v>
      </c>
      <c r="K404" s="62">
        <v>0.38</v>
      </c>
      <c r="L404" s="47" t="s">
        <v>69</v>
      </c>
      <c r="M404" s="68">
        <v>23354</v>
      </c>
      <c r="N404" s="68">
        <v>17772</v>
      </c>
      <c r="O404" s="68">
        <v>32490</v>
      </c>
      <c r="P404" s="63">
        <f t="shared" si="6"/>
        <v>73616</v>
      </c>
    </row>
    <row r="405" spans="1:16">
      <c r="A405" s="25">
        <v>404</v>
      </c>
      <c r="B405" s="25" t="s">
        <v>1357</v>
      </c>
      <c r="C405" s="25" t="s">
        <v>1358</v>
      </c>
      <c r="D405" s="47" t="s">
        <v>251</v>
      </c>
      <c r="E405" s="47" t="s">
        <v>1719</v>
      </c>
      <c r="F405" s="47" t="s">
        <v>252</v>
      </c>
      <c r="G405" s="47">
        <v>27030</v>
      </c>
      <c r="H405" s="47" t="s">
        <v>72</v>
      </c>
      <c r="I405" s="61">
        <v>30</v>
      </c>
      <c r="J405" s="61">
        <v>33</v>
      </c>
      <c r="K405" s="62">
        <v>0.38</v>
      </c>
      <c r="L405" s="47" t="s">
        <v>171</v>
      </c>
      <c r="M405" s="68">
        <v>4031</v>
      </c>
      <c r="N405" s="68">
        <v>2825</v>
      </c>
      <c r="O405" s="68">
        <v>3233</v>
      </c>
      <c r="P405" s="63">
        <f t="shared" si="6"/>
        <v>10089</v>
      </c>
    </row>
    <row r="406" spans="1:16">
      <c r="A406" s="25">
        <v>405</v>
      </c>
      <c r="B406" s="25" t="s">
        <v>1357</v>
      </c>
      <c r="C406" s="25" t="s">
        <v>1358</v>
      </c>
      <c r="D406" s="47" t="s">
        <v>321</v>
      </c>
      <c r="E406" s="47" t="s">
        <v>1369</v>
      </c>
      <c r="F406" s="47" t="s">
        <v>252</v>
      </c>
      <c r="G406" s="47">
        <v>27030</v>
      </c>
      <c r="H406" s="47" t="s">
        <v>72</v>
      </c>
      <c r="I406" s="61">
        <v>3</v>
      </c>
      <c r="J406" s="61">
        <v>3.3</v>
      </c>
      <c r="K406" s="62">
        <v>0.38</v>
      </c>
      <c r="L406" s="47" t="s">
        <v>69</v>
      </c>
      <c r="M406" s="68">
        <v>55</v>
      </c>
      <c r="N406" s="68">
        <v>38</v>
      </c>
      <c r="O406" s="68">
        <v>66</v>
      </c>
      <c r="P406" s="63">
        <f t="shared" si="6"/>
        <v>159</v>
      </c>
    </row>
    <row r="407" spans="1:16">
      <c r="A407" s="25">
        <v>406</v>
      </c>
      <c r="B407" s="25" t="s">
        <v>1357</v>
      </c>
      <c r="C407" s="25" t="s">
        <v>1358</v>
      </c>
      <c r="D407" s="47" t="s">
        <v>327</v>
      </c>
      <c r="E407" s="47" t="s">
        <v>1720</v>
      </c>
      <c r="F407" s="47" t="s">
        <v>252</v>
      </c>
      <c r="G407" s="47">
        <v>27030</v>
      </c>
      <c r="H407" s="47" t="s">
        <v>72</v>
      </c>
      <c r="I407" s="61">
        <v>3</v>
      </c>
      <c r="J407" s="61">
        <v>3.3</v>
      </c>
      <c r="K407" s="62">
        <v>0.38</v>
      </c>
      <c r="L407" s="47" t="s">
        <v>69</v>
      </c>
      <c r="M407" s="68">
        <v>940</v>
      </c>
      <c r="N407" s="68">
        <v>710</v>
      </c>
      <c r="O407" s="68">
        <v>1199</v>
      </c>
      <c r="P407" s="63">
        <f t="shared" si="6"/>
        <v>2849</v>
      </c>
    </row>
    <row r="408" spans="1:16">
      <c r="A408" s="25">
        <v>407</v>
      </c>
      <c r="B408" s="25" t="s">
        <v>1357</v>
      </c>
      <c r="C408" s="25" t="s">
        <v>1358</v>
      </c>
      <c r="D408" s="47" t="s">
        <v>339</v>
      </c>
      <c r="E408" s="47" t="s">
        <v>1721</v>
      </c>
      <c r="F408" s="47" t="s">
        <v>252</v>
      </c>
      <c r="G408" s="47">
        <v>27030</v>
      </c>
      <c r="H408" s="47" t="s">
        <v>72</v>
      </c>
      <c r="I408" s="61">
        <v>3</v>
      </c>
      <c r="J408" s="61">
        <v>16.5</v>
      </c>
      <c r="K408" s="62">
        <v>0.38</v>
      </c>
      <c r="L408" s="47" t="s">
        <v>77</v>
      </c>
      <c r="M408" s="68">
        <v>801</v>
      </c>
      <c r="N408" s="68">
        <v>594</v>
      </c>
      <c r="O408" s="68">
        <v>959</v>
      </c>
      <c r="P408" s="63">
        <f t="shared" si="6"/>
        <v>2354</v>
      </c>
    </row>
    <row r="409" spans="1:16">
      <c r="A409" s="25">
        <v>408</v>
      </c>
      <c r="B409" s="25" t="s">
        <v>1357</v>
      </c>
      <c r="C409" s="25" t="s">
        <v>1358</v>
      </c>
      <c r="D409" s="47" t="s">
        <v>1169</v>
      </c>
      <c r="E409" s="47" t="s">
        <v>871</v>
      </c>
      <c r="F409" s="47" t="s">
        <v>655</v>
      </c>
      <c r="G409" s="47">
        <v>27010</v>
      </c>
      <c r="H409" s="47" t="s">
        <v>72</v>
      </c>
      <c r="I409" s="61">
        <v>6</v>
      </c>
      <c r="J409" s="61">
        <v>7</v>
      </c>
      <c r="K409" s="62">
        <v>0.38</v>
      </c>
      <c r="L409" s="47" t="s">
        <v>77</v>
      </c>
      <c r="M409" s="68">
        <v>1030</v>
      </c>
      <c r="N409" s="68">
        <v>802</v>
      </c>
      <c r="O409" s="68">
        <v>1478</v>
      </c>
      <c r="P409" s="63">
        <f t="shared" si="6"/>
        <v>3310</v>
      </c>
    </row>
    <row r="410" spans="1:16">
      <c r="A410" s="25">
        <v>409</v>
      </c>
      <c r="B410" s="25" t="s">
        <v>1357</v>
      </c>
      <c r="C410" s="25" t="s">
        <v>1358</v>
      </c>
      <c r="D410" s="47" t="s">
        <v>1170</v>
      </c>
      <c r="E410" s="47" t="s">
        <v>1722</v>
      </c>
      <c r="F410" s="47" t="s">
        <v>655</v>
      </c>
      <c r="G410" s="47">
        <v>27010</v>
      </c>
      <c r="H410" s="47" t="s">
        <v>72</v>
      </c>
      <c r="I410" s="61">
        <v>30</v>
      </c>
      <c r="J410" s="61">
        <v>30</v>
      </c>
      <c r="K410" s="62">
        <v>0.38</v>
      </c>
      <c r="L410" s="47" t="s">
        <v>77</v>
      </c>
      <c r="M410" s="68">
        <v>33963</v>
      </c>
      <c r="N410" s="68">
        <v>26238</v>
      </c>
      <c r="O410" s="68">
        <v>46649</v>
      </c>
      <c r="P410" s="63">
        <f t="shared" si="6"/>
        <v>106850</v>
      </c>
    </row>
    <row r="411" spans="1:16">
      <c r="A411" s="25">
        <v>410</v>
      </c>
      <c r="B411" s="25" t="s">
        <v>1357</v>
      </c>
      <c r="C411" s="25" t="s">
        <v>1358</v>
      </c>
      <c r="D411" s="47" t="s">
        <v>1199</v>
      </c>
      <c r="E411" s="47" t="s">
        <v>1458</v>
      </c>
      <c r="F411" s="47" t="s">
        <v>655</v>
      </c>
      <c r="G411" s="47">
        <v>27010</v>
      </c>
      <c r="H411" s="47" t="s">
        <v>72</v>
      </c>
      <c r="I411" s="61">
        <v>6</v>
      </c>
      <c r="J411" s="61">
        <v>7</v>
      </c>
      <c r="K411" s="62">
        <v>0.38</v>
      </c>
      <c r="L411" s="47" t="s">
        <v>69</v>
      </c>
      <c r="M411" s="68">
        <v>187</v>
      </c>
      <c r="N411" s="68">
        <v>162</v>
      </c>
      <c r="O411" s="68">
        <v>223</v>
      </c>
      <c r="P411" s="63">
        <f t="shared" si="6"/>
        <v>572</v>
      </c>
    </row>
    <row r="412" spans="1:16">
      <c r="A412" s="25">
        <v>411</v>
      </c>
      <c r="B412" s="25" t="s">
        <v>1357</v>
      </c>
      <c r="C412" s="25" t="s">
        <v>1358</v>
      </c>
      <c r="D412" s="47" t="s">
        <v>1200</v>
      </c>
      <c r="E412" s="47" t="s">
        <v>1723</v>
      </c>
      <c r="F412" s="47" t="s">
        <v>655</v>
      </c>
      <c r="G412" s="47">
        <v>27010</v>
      </c>
      <c r="H412" s="47" t="s">
        <v>72</v>
      </c>
      <c r="I412" s="61">
        <v>6</v>
      </c>
      <c r="J412" s="61">
        <v>7</v>
      </c>
      <c r="K412" s="62">
        <v>0.38</v>
      </c>
      <c r="L412" s="47" t="s">
        <v>69</v>
      </c>
      <c r="M412" s="68">
        <v>2781</v>
      </c>
      <c r="N412" s="68">
        <v>2092</v>
      </c>
      <c r="O412" s="68">
        <v>3658</v>
      </c>
      <c r="P412" s="63">
        <f t="shared" si="6"/>
        <v>8531</v>
      </c>
    </row>
    <row r="413" spans="1:16">
      <c r="A413" s="25">
        <v>412</v>
      </c>
      <c r="B413" s="25" t="s">
        <v>1357</v>
      </c>
      <c r="C413" s="25" t="s">
        <v>1358</v>
      </c>
      <c r="D413" s="47" t="s">
        <v>1201</v>
      </c>
      <c r="E413" s="47" t="s">
        <v>1615</v>
      </c>
      <c r="F413" s="47" t="s">
        <v>655</v>
      </c>
      <c r="G413" s="47">
        <v>27010</v>
      </c>
      <c r="H413" s="47" t="s">
        <v>72</v>
      </c>
      <c r="I413" s="61">
        <v>10</v>
      </c>
      <c r="J413" s="61">
        <v>11</v>
      </c>
      <c r="K413" s="62">
        <v>0.38</v>
      </c>
      <c r="L413" s="47" t="s">
        <v>69</v>
      </c>
      <c r="M413" s="68">
        <v>1994</v>
      </c>
      <c r="N413" s="68">
        <v>1633</v>
      </c>
      <c r="O413" s="68">
        <v>2605</v>
      </c>
      <c r="P413" s="63">
        <f t="shared" si="6"/>
        <v>6232</v>
      </c>
    </row>
    <row r="414" spans="1:16">
      <c r="A414" s="25">
        <v>413</v>
      </c>
      <c r="B414" s="25" t="s">
        <v>1357</v>
      </c>
      <c r="C414" s="25" t="s">
        <v>1358</v>
      </c>
      <c r="D414" s="47" t="s">
        <v>1202</v>
      </c>
      <c r="E414" s="47" t="s">
        <v>1724</v>
      </c>
      <c r="F414" s="47" t="s">
        <v>655</v>
      </c>
      <c r="G414" s="47">
        <v>27010</v>
      </c>
      <c r="H414" s="47" t="s">
        <v>72</v>
      </c>
      <c r="I414" s="61">
        <v>15</v>
      </c>
      <c r="J414" s="61">
        <v>16.5</v>
      </c>
      <c r="K414" s="62">
        <v>0.38</v>
      </c>
      <c r="L414" s="47" t="s">
        <v>69</v>
      </c>
      <c r="M414" s="68">
        <v>12527</v>
      </c>
      <c r="N414" s="68">
        <v>10141</v>
      </c>
      <c r="O414" s="68">
        <v>13620</v>
      </c>
      <c r="P414" s="63">
        <f t="shared" si="6"/>
        <v>36288</v>
      </c>
    </row>
    <row r="415" spans="1:16">
      <c r="A415" s="25">
        <v>414</v>
      </c>
      <c r="B415" s="25" t="s">
        <v>1357</v>
      </c>
      <c r="C415" s="25" t="s">
        <v>1358</v>
      </c>
      <c r="D415" s="47" t="s">
        <v>1203</v>
      </c>
      <c r="E415" s="47" t="s">
        <v>1725</v>
      </c>
      <c r="F415" s="47" t="s">
        <v>655</v>
      </c>
      <c r="G415" s="47">
        <v>27010</v>
      </c>
      <c r="H415" s="47" t="s">
        <v>72</v>
      </c>
      <c r="I415" s="61">
        <v>10</v>
      </c>
      <c r="J415" s="61">
        <v>11</v>
      </c>
      <c r="K415" s="62">
        <v>0.38</v>
      </c>
      <c r="L415" s="47" t="s">
        <v>69</v>
      </c>
      <c r="M415" s="68">
        <v>352</v>
      </c>
      <c r="N415" s="68">
        <v>369</v>
      </c>
      <c r="O415" s="68">
        <v>333</v>
      </c>
      <c r="P415" s="63">
        <f t="shared" si="6"/>
        <v>1054</v>
      </c>
    </row>
    <row r="416" spans="1:16">
      <c r="A416" s="25">
        <v>415</v>
      </c>
      <c r="B416" s="25" t="s">
        <v>1357</v>
      </c>
      <c r="C416" s="25" t="s">
        <v>1358</v>
      </c>
      <c r="D416" s="47" t="s">
        <v>654</v>
      </c>
      <c r="E416" s="47" t="s">
        <v>1726</v>
      </c>
      <c r="F416" s="47" t="s">
        <v>655</v>
      </c>
      <c r="G416" s="47">
        <v>27010</v>
      </c>
      <c r="H416" s="47" t="s">
        <v>72</v>
      </c>
      <c r="I416" s="61">
        <v>53</v>
      </c>
      <c r="J416" s="61">
        <v>53</v>
      </c>
      <c r="K416" s="62">
        <v>0.38</v>
      </c>
      <c r="L416" s="47" t="s">
        <v>171</v>
      </c>
      <c r="M416" s="68">
        <v>16383</v>
      </c>
      <c r="N416" s="68">
        <v>16596</v>
      </c>
      <c r="O416" s="68">
        <v>19267</v>
      </c>
      <c r="P416" s="63">
        <f t="shared" si="6"/>
        <v>52246</v>
      </c>
    </row>
    <row r="417" spans="1:16">
      <c r="A417" s="25">
        <v>416</v>
      </c>
      <c r="B417" s="25" t="s">
        <v>1357</v>
      </c>
      <c r="C417" s="25" t="s">
        <v>1358</v>
      </c>
      <c r="D417" s="47" t="s">
        <v>665</v>
      </c>
      <c r="E417" s="47" t="s">
        <v>1726</v>
      </c>
      <c r="F417" s="47" t="s">
        <v>655</v>
      </c>
      <c r="G417" s="47">
        <v>27010</v>
      </c>
      <c r="H417" s="47" t="s">
        <v>72</v>
      </c>
      <c r="I417" s="61">
        <v>20</v>
      </c>
      <c r="J417" s="61">
        <v>20</v>
      </c>
      <c r="K417" s="62">
        <v>0.38</v>
      </c>
      <c r="L417" s="47" t="s">
        <v>171</v>
      </c>
      <c r="M417" s="68">
        <v>10496</v>
      </c>
      <c r="N417" s="68">
        <v>10785</v>
      </c>
      <c r="O417" s="68">
        <v>11057</v>
      </c>
      <c r="P417" s="63">
        <f t="shared" si="6"/>
        <v>32338</v>
      </c>
    </row>
    <row r="418" spans="1:16">
      <c r="A418" s="25">
        <v>417</v>
      </c>
      <c r="B418" s="25" t="s">
        <v>1357</v>
      </c>
      <c r="C418" s="25" t="s">
        <v>1358</v>
      </c>
      <c r="D418" s="47" t="s">
        <v>245</v>
      </c>
      <c r="E418" s="47" t="s">
        <v>824</v>
      </c>
      <c r="F418" s="47" t="s">
        <v>246</v>
      </c>
      <c r="G418" s="47">
        <v>27034</v>
      </c>
      <c r="H418" s="47" t="s">
        <v>72</v>
      </c>
      <c r="I418" s="61">
        <v>35</v>
      </c>
      <c r="J418" s="61">
        <v>35</v>
      </c>
      <c r="K418" s="62">
        <v>0.38</v>
      </c>
      <c r="L418" s="47" t="s">
        <v>171</v>
      </c>
      <c r="M418" s="68">
        <v>28911</v>
      </c>
      <c r="N418" s="68">
        <v>27744</v>
      </c>
      <c r="O418" s="68">
        <v>24651</v>
      </c>
      <c r="P418" s="63">
        <f t="shared" si="6"/>
        <v>81306</v>
      </c>
    </row>
    <row r="419" spans="1:16">
      <c r="A419" s="25">
        <v>418</v>
      </c>
      <c r="B419" s="25" t="s">
        <v>1357</v>
      </c>
      <c r="C419" s="25" t="s">
        <v>1358</v>
      </c>
      <c r="D419" s="47" t="s">
        <v>250</v>
      </c>
      <c r="E419" s="47" t="s">
        <v>1727</v>
      </c>
      <c r="F419" s="47" t="s">
        <v>246</v>
      </c>
      <c r="G419" s="47">
        <v>27034</v>
      </c>
      <c r="H419" s="47" t="s">
        <v>72</v>
      </c>
      <c r="I419" s="61">
        <v>10</v>
      </c>
      <c r="J419" s="61">
        <v>40.5</v>
      </c>
      <c r="K419" s="62">
        <v>0.38</v>
      </c>
      <c r="L419" s="47" t="s">
        <v>171</v>
      </c>
      <c r="M419" s="68">
        <v>935</v>
      </c>
      <c r="N419" s="68">
        <v>721</v>
      </c>
      <c r="O419" s="68">
        <v>1779</v>
      </c>
      <c r="P419" s="63">
        <f t="shared" si="6"/>
        <v>3435</v>
      </c>
    </row>
    <row r="420" spans="1:16">
      <c r="A420" s="25">
        <v>419</v>
      </c>
      <c r="B420" s="25" t="s">
        <v>1357</v>
      </c>
      <c r="C420" s="25" t="s">
        <v>1358</v>
      </c>
      <c r="D420" s="47" t="s">
        <v>304</v>
      </c>
      <c r="E420" s="47" t="s">
        <v>1728</v>
      </c>
      <c r="F420" s="47" t="s">
        <v>246</v>
      </c>
      <c r="G420" s="47">
        <v>27034</v>
      </c>
      <c r="H420" s="47" t="s">
        <v>72</v>
      </c>
      <c r="I420" s="61">
        <v>10</v>
      </c>
      <c r="J420" s="61">
        <v>11</v>
      </c>
      <c r="K420" s="62">
        <v>0.38</v>
      </c>
      <c r="L420" s="47" t="s">
        <v>69</v>
      </c>
      <c r="M420" s="68">
        <v>101.771739</v>
      </c>
      <c r="N420" s="68">
        <v>86.75</v>
      </c>
      <c r="O420" s="68">
        <v>163.94565299999999</v>
      </c>
      <c r="P420" s="63">
        <f t="shared" si="6"/>
        <v>352.46739200000002</v>
      </c>
    </row>
    <row r="421" spans="1:16">
      <c r="A421" s="25">
        <v>420</v>
      </c>
      <c r="B421" s="25" t="s">
        <v>1357</v>
      </c>
      <c r="C421" s="25" t="s">
        <v>1358</v>
      </c>
      <c r="D421" s="47" t="s">
        <v>305</v>
      </c>
      <c r="E421" s="47" t="s">
        <v>1729</v>
      </c>
      <c r="F421" s="47" t="s">
        <v>246</v>
      </c>
      <c r="G421" s="47">
        <v>27034</v>
      </c>
      <c r="H421" s="47" t="s">
        <v>72</v>
      </c>
      <c r="I421" s="61">
        <v>10</v>
      </c>
      <c r="J421" s="61">
        <v>11</v>
      </c>
      <c r="K421" s="62">
        <v>0.38</v>
      </c>
      <c r="L421" s="47" t="s">
        <v>69</v>
      </c>
      <c r="M421" s="68">
        <v>48</v>
      </c>
      <c r="N421" s="68">
        <v>33</v>
      </c>
      <c r="O421" s="68">
        <v>59</v>
      </c>
      <c r="P421" s="63">
        <f t="shared" si="6"/>
        <v>140</v>
      </c>
    </row>
    <row r="422" spans="1:16">
      <c r="A422" s="25">
        <v>421</v>
      </c>
      <c r="B422" s="25" t="s">
        <v>1357</v>
      </c>
      <c r="C422" s="25" t="s">
        <v>1358</v>
      </c>
      <c r="D422" s="47" t="s">
        <v>310</v>
      </c>
      <c r="E422" s="47" t="s">
        <v>1730</v>
      </c>
      <c r="F422" s="47" t="s">
        <v>246</v>
      </c>
      <c r="G422" s="47">
        <v>27034</v>
      </c>
      <c r="H422" s="47" t="s">
        <v>72</v>
      </c>
      <c r="I422" s="61">
        <v>6</v>
      </c>
      <c r="J422" s="61">
        <v>6.6</v>
      </c>
      <c r="K422" s="62">
        <v>0.38</v>
      </c>
      <c r="L422" s="47" t="s">
        <v>69</v>
      </c>
      <c r="M422" s="68">
        <v>125</v>
      </c>
      <c r="N422" s="68">
        <v>93</v>
      </c>
      <c r="O422" s="68">
        <v>120</v>
      </c>
      <c r="P422" s="63">
        <f t="shared" si="6"/>
        <v>338</v>
      </c>
    </row>
    <row r="423" spans="1:16">
      <c r="A423" s="25">
        <v>422</v>
      </c>
      <c r="B423" s="25" t="s">
        <v>1357</v>
      </c>
      <c r="C423" s="25" t="s">
        <v>1358</v>
      </c>
      <c r="D423" s="47" t="s">
        <v>322</v>
      </c>
      <c r="E423" s="47" t="s">
        <v>1731</v>
      </c>
      <c r="F423" s="47" t="s">
        <v>246</v>
      </c>
      <c r="G423" s="47">
        <v>27034</v>
      </c>
      <c r="H423" s="47" t="s">
        <v>72</v>
      </c>
      <c r="I423" s="61">
        <v>6</v>
      </c>
      <c r="J423" s="61">
        <v>6.6</v>
      </c>
      <c r="K423" s="62">
        <v>0.38</v>
      </c>
      <c r="L423" s="47" t="s">
        <v>69</v>
      </c>
      <c r="M423" s="68">
        <v>452</v>
      </c>
      <c r="N423" s="68">
        <v>354</v>
      </c>
      <c r="O423" s="68">
        <v>576</v>
      </c>
      <c r="P423" s="63">
        <f t="shared" si="6"/>
        <v>1382</v>
      </c>
    </row>
    <row r="424" spans="1:16">
      <c r="A424" s="25">
        <v>423</v>
      </c>
      <c r="B424" s="25" t="s">
        <v>1357</v>
      </c>
      <c r="C424" s="25" t="s">
        <v>1358</v>
      </c>
      <c r="D424" s="47" t="s">
        <v>323</v>
      </c>
      <c r="E424" s="47" t="s">
        <v>824</v>
      </c>
      <c r="F424" s="47" t="s">
        <v>246</v>
      </c>
      <c r="G424" s="47">
        <v>27034</v>
      </c>
      <c r="H424" s="47" t="s">
        <v>72</v>
      </c>
      <c r="I424" s="61">
        <v>3</v>
      </c>
      <c r="J424" s="61">
        <v>3.3</v>
      </c>
      <c r="K424" s="62">
        <v>0.38</v>
      </c>
      <c r="L424" s="47" t="s">
        <v>69</v>
      </c>
      <c r="M424" s="68">
        <v>81</v>
      </c>
      <c r="N424" s="68">
        <v>55</v>
      </c>
      <c r="O424" s="68">
        <v>102</v>
      </c>
      <c r="P424" s="63">
        <f t="shared" si="6"/>
        <v>238</v>
      </c>
    </row>
    <row r="425" spans="1:16">
      <c r="A425" s="25">
        <v>424</v>
      </c>
      <c r="B425" s="25" t="s">
        <v>1357</v>
      </c>
      <c r="C425" s="25" t="s">
        <v>1358</v>
      </c>
      <c r="D425" s="47" t="s">
        <v>324</v>
      </c>
      <c r="E425" s="47" t="s">
        <v>1461</v>
      </c>
      <c r="F425" s="47" t="s">
        <v>246</v>
      </c>
      <c r="G425" s="47">
        <v>27034</v>
      </c>
      <c r="H425" s="47" t="s">
        <v>72</v>
      </c>
      <c r="I425" s="61">
        <v>6</v>
      </c>
      <c r="J425" s="61">
        <v>6.6</v>
      </c>
      <c r="K425" s="62">
        <v>0.38</v>
      </c>
      <c r="L425" s="47" t="s">
        <v>69</v>
      </c>
      <c r="M425" s="68">
        <v>977</v>
      </c>
      <c r="N425" s="68">
        <v>807</v>
      </c>
      <c r="O425" s="68">
        <v>875</v>
      </c>
      <c r="P425" s="63">
        <f t="shared" si="6"/>
        <v>2659</v>
      </c>
    </row>
    <row r="426" spans="1:16">
      <c r="A426" s="25">
        <v>425</v>
      </c>
      <c r="B426" s="25" t="s">
        <v>1357</v>
      </c>
      <c r="C426" s="25" t="s">
        <v>1358</v>
      </c>
      <c r="D426" s="47" t="s">
        <v>325</v>
      </c>
      <c r="E426" s="47" t="s">
        <v>1732</v>
      </c>
      <c r="F426" s="47" t="s">
        <v>246</v>
      </c>
      <c r="G426" s="47">
        <v>27034</v>
      </c>
      <c r="H426" s="47" t="s">
        <v>72</v>
      </c>
      <c r="I426" s="61">
        <v>3</v>
      </c>
      <c r="J426" s="61">
        <v>3.3</v>
      </c>
      <c r="K426" s="62">
        <v>0.38</v>
      </c>
      <c r="L426" s="47" t="s">
        <v>69</v>
      </c>
      <c r="M426" s="68">
        <v>152</v>
      </c>
      <c r="N426" s="68">
        <v>121</v>
      </c>
      <c r="O426" s="68">
        <v>221</v>
      </c>
      <c r="P426" s="63">
        <f t="shared" si="6"/>
        <v>494</v>
      </c>
    </row>
    <row r="427" spans="1:16">
      <c r="A427" s="25">
        <v>426</v>
      </c>
      <c r="B427" s="25" t="s">
        <v>1357</v>
      </c>
      <c r="C427" s="25" t="s">
        <v>1358</v>
      </c>
      <c r="D427" s="47" t="s">
        <v>830</v>
      </c>
      <c r="E427" s="47" t="s">
        <v>1733</v>
      </c>
      <c r="F427" s="47" t="s">
        <v>246</v>
      </c>
      <c r="G427" s="47">
        <v>27034</v>
      </c>
      <c r="H427" s="47" t="s">
        <v>72</v>
      </c>
      <c r="I427" s="61">
        <v>25</v>
      </c>
      <c r="J427" s="61">
        <v>27.5</v>
      </c>
      <c r="K427" s="62">
        <v>0.38</v>
      </c>
      <c r="L427" s="47" t="s">
        <v>69</v>
      </c>
      <c r="M427" s="68">
        <v>8316</v>
      </c>
      <c r="N427" s="68">
        <v>5876</v>
      </c>
      <c r="O427" s="68">
        <v>9571</v>
      </c>
      <c r="P427" s="63">
        <f t="shared" si="6"/>
        <v>23763</v>
      </c>
    </row>
    <row r="428" spans="1:16">
      <c r="A428" s="25">
        <v>427</v>
      </c>
      <c r="B428" s="25" t="s">
        <v>1357</v>
      </c>
      <c r="C428" s="25" t="s">
        <v>1358</v>
      </c>
      <c r="D428" s="47" t="s">
        <v>831</v>
      </c>
      <c r="E428" s="47" t="s">
        <v>832</v>
      </c>
      <c r="F428" s="47" t="s">
        <v>246</v>
      </c>
      <c r="G428" s="47">
        <v>27034</v>
      </c>
      <c r="H428" s="47" t="s">
        <v>72</v>
      </c>
      <c r="I428" s="61">
        <v>15</v>
      </c>
      <c r="J428" s="61">
        <v>16.5</v>
      </c>
      <c r="K428" s="62">
        <v>0.38</v>
      </c>
      <c r="L428" s="47" t="s">
        <v>69</v>
      </c>
      <c r="M428" s="68">
        <v>3707</v>
      </c>
      <c r="N428" s="68">
        <v>2975</v>
      </c>
      <c r="O428" s="68">
        <v>4794</v>
      </c>
      <c r="P428" s="63">
        <f t="shared" si="6"/>
        <v>11476</v>
      </c>
    </row>
    <row r="429" spans="1:16">
      <c r="A429" s="25">
        <v>428</v>
      </c>
      <c r="B429" s="25" t="s">
        <v>1357</v>
      </c>
      <c r="C429" s="25" t="s">
        <v>1358</v>
      </c>
      <c r="D429" s="47" t="s">
        <v>456</v>
      </c>
      <c r="E429" s="47" t="s">
        <v>1734</v>
      </c>
      <c r="F429" s="47" t="s">
        <v>457</v>
      </c>
      <c r="G429" s="47">
        <v>27053</v>
      </c>
      <c r="H429" s="47" t="s">
        <v>72</v>
      </c>
      <c r="I429" s="61">
        <v>37.5</v>
      </c>
      <c r="J429" s="61">
        <v>60</v>
      </c>
      <c r="K429" s="62">
        <v>0.38</v>
      </c>
      <c r="L429" s="47" t="s">
        <v>77</v>
      </c>
      <c r="M429" s="68">
        <v>44514</v>
      </c>
      <c r="N429" s="68">
        <v>34219</v>
      </c>
      <c r="O429" s="68">
        <v>60686</v>
      </c>
      <c r="P429" s="63">
        <f t="shared" si="6"/>
        <v>139419</v>
      </c>
    </row>
    <row r="430" spans="1:16">
      <c r="A430" s="25">
        <v>429</v>
      </c>
      <c r="B430" s="25" t="s">
        <v>1357</v>
      </c>
      <c r="C430" s="25" t="s">
        <v>1358</v>
      </c>
      <c r="D430" s="47" t="s">
        <v>458</v>
      </c>
      <c r="E430" s="47" t="s">
        <v>1735</v>
      </c>
      <c r="F430" s="47" t="s">
        <v>457</v>
      </c>
      <c r="G430" s="47">
        <v>27053</v>
      </c>
      <c r="H430" s="47" t="s">
        <v>72</v>
      </c>
      <c r="I430" s="61">
        <v>50</v>
      </c>
      <c r="J430" s="61">
        <v>50</v>
      </c>
      <c r="K430" s="62">
        <v>0.38</v>
      </c>
      <c r="L430" s="47" t="s">
        <v>171</v>
      </c>
      <c r="M430" s="68">
        <v>33745</v>
      </c>
      <c r="N430" s="68">
        <v>28282</v>
      </c>
      <c r="O430" s="68">
        <v>41572</v>
      </c>
      <c r="P430" s="63">
        <f t="shared" si="6"/>
        <v>103599</v>
      </c>
    </row>
    <row r="431" spans="1:16">
      <c r="A431" s="25">
        <v>430</v>
      </c>
      <c r="B431" s="25" t="s">
        <v>1357</v>
      </c>
      <c r="C431" s="25" t="s">
        <v>1358</v>
      </c>
      <c r="D431" s="47" t="s">
        <v>974</v>
      </c>
      <c r="E431" s="47" t="s">
        <v>1736</v>
      </c>
      <c r="F431" s="47" t="s">
        <v>457</v>
      </c>
      <c r="G431" s="47">
        <v>27053</v>
      </c>
      <c r="H431" s="47" t="s">
        <v>72</v>
      </c>
      <c r="I431" s="61">
        <v>41</v>
      </c>
      <c r="J431" s="61">
        <v>41</v>
      </c>
      <c r="K431" s="62">
        <v>0.38</v>
      </c>
      <c r="L431" s="47" t="s">
        <v>171</v>
      </c>
      <c r="M431" s="68">
        <v>28290</v>
      </c>
      <c r="N431" s="68">
        <v>23787</v>
      </c>
      <c r="O431" s="68">
        <v>32378</v>
      </c>
      <c r="P431" s="63">
        <f t="shared" si="6"/>
        <v>84455</v>
      </c>
    </row>
    <row r="432" spans="1:16">
      <c r="A432" s="25">
        <v>431</v>
      </c>
      <c r="B432" s="25" t="s">
        <v>1357</v>
      </c>
      <c r="C432" s="25" t="s">
        <v>1358</v>
      </c>
      <c r="D432" s="47" t="s">
        <v>1132</v>
      </c>
      <c r="E432" s="47" t="s">
        <v>1369</v>
      </c>
      <c r="F432" s="47" t="s">
        <v>1133</v>
      </c>
      <c r="G432" s="47">
        <v>27010</v>
      </c>
      <c r="H432" s="47" t="s">
        <v>72</v>
      </c>
      <c r="I432" s="61">
        <v>40</v>
      </c>
      <c r="J432" s="61">
        <v>40</v>
      </c>
      <c r="K432" s="62">
        <v>0.38</v>
      </c>
      <c r="L432" s="47" t="s">
        <v>171</v>
      </c>
      <c r="M432" s="68">
        <v>32683</v>
      </c>
      <c r="N432" s="68">
        <v>25315</v>
      </c>
      <c r="O432" s="68">
        <v>41412</v>
      </c>
      <c r="P432" s="63">
        <f t="shared" si="6"/>
        <v>99410</v>
      </c>
    </row>
    <row r="433" spans="1:16">
      <c r="A433" s="25">
        <v>432</v>
      </c>
      <c r="B433" s="25" t="s">
        <v>1357</v>
      </c>
      <c r="C433" s="25" t="s">
        <v>1358</v>
      </c>
      <c r="D433" s="47" t="s">
        <v>1204</v>
      </c>
      <c r="E433" s="47" t="s">
        <v>1737</v>
      </c>
      <c r="F433" s="47" t="s">
        <v>1133</v>
      </c>
      <c r="G433" s="47">
        <v>27010</v>
      </c>
      <c r="H433" s="47" t="s">
        <v>72</v>
      </c>
      <c r="I433" s="61">
        <v>6</v>
      </c>
      <c r="J433" s="61">
        <v>6.6</v>
      </c>
      <c r="K433" s="62">
        <v>0.38</v>
      </c>
      <c r="L433" s="47" t="s">
        <v>69</v>
      </c>
      <c r="M433" s="68">
        <v>1486</v>
      </c>
      <c r="N433" s="68">
        <v>1090</v>
      </c>
      <c r="O433" s="68">
        <v>1813</v>
      </c>
      <c r="P433" s="63">
        <f t="shared" si="6"/>
        <v>4389</v>
      </c>
    </row>
    <row r="434" spans="1:16">
      <c r="A434" s="25">
        <v>433</v>
      </c>
      <c r="B434" s="25" t="s">
        <v>1357</v>
      </c>
      <c r="C434" s="25" t="s">
        <v>1358</v>
      </c>
      <c r="D434" s="47" t="s">
        <v>1205</v>
      </c>
      <c r="E434" s="47" t="s">
        <v>1738</v>
      </c>
      <c r="F434" s="47" t="s">
        <v>1133</v>
      </c>
      <c r="G434" s="47">
        <v>27010</v>
      </c>
      <c r="H434" s="47" t="s">
        <v>72</v>
      </c>
      <c r="I434" s="61">
        <v>25</v>
      </c>
      <c r="J434" s="61">
        <v>25</v>
      </c>
      <c r="K434" s="62">
        <v>0.38</v>
      </c>
      <c r="L434" s="47" t="s">
        <v>69</v>
      </c>
      <c r="M434" s="68">
        <v>20191</v>
      </c>
      <c r="N434" s="68">
        <v>15571</v>
      </c>
      <c r="O434" s="68">
        <v>27694</v>
      </c>
      <c r="P434" s="63">
        <f t="shared" si="6"/>
        <v>63456</v>
      </c>
    </row>
    <row r="435" spans="1:16">
      <c r="A435" s="25">
        <v>434</v>
      </c>
      <c r="B435" s="25" t="s">
        <v>1357</v>
      </c>
      <c r="C435" s="25" t="s">
        <v>1358</v>
      </c>
      <c r="D435" s="47" t="s">
        <v>637</v>
      </c>
      <c r="E435" s="47" t="s">
        <v>1739</v>
      </c>
      <c r="F435" s="47" t="s">
        <v>638</v>
      </c>
      <c r="G435" s="47">
        <v>27020</v>
      </c>
      <c r="H435" s="47" t="s">
        <v>72</v>
      </c>
      <c r="I435" s="61">
        <v>50</v>
      </c>
      <c r="J435" s="61">
        <v>62.5</v>
      </c>
      <c r="K435" s="62">
        <v>0.38</v>
      </c>
      <c r="L435" s="47" t="s">
        <v>171</v>
      </c>
      <c r="M435" s="68">
        <v>42832</v>
      </c>
      <c r="N435" s="68">
        <v>36261</v>
      </c>
      <c r="O435" s="68">
        <v>49330</v>
      </c>
      <c r="P435" s="63">
        <f t="shared" si="6"/>
        <v>128423</v>
      </c>
    </row>
    <row r="436" spans="1:16">
      <c r="A436" s="25">
        <v>435</v>
      </c>
      <c r="B436" s="25" t="s">
        <v>1357</v>
      </c>
      <c r="C436" s="25" t="s">
        <v>1358</v>
      </c>
      <c r="D436" s="47" t="s">
        <v>704</v>
      </c>
      <c r="E436" s="47" t="s">
        <v>1740</v>
      </c>
      <c r="F436" s="47" t="s">
        <v>638</v>
      </c>
      <c r="G436" s="47">
        <v>27020</v>
      </c>
      <c r="H436" s="47" t="s">
        <v>72</v>
      </c>
      <c r="I436" s="61">
        <v>20</v>
      </c>
      <c r="J436" s="61">
        <v>25</v>
      </c>
      <c r="K436" s="62">
        <v>0.38</v>
      </c>
      <c r="L436" s="47" t="s">
        <v>77</v>
      </c>
      <c r="M436" s="68">
        <v>16829</v>
      </c>
      <c r="N436" s="68">
        <v>12753</v>
      </c>
      <c r="O436" s="68">
        <v>23743</v>
      </c>
      <c r="P436" s="63">
        <f t="shared" si="6"/>
        <v>53325</v>
      </c>
    </row>
    <row r="437" spans="1:16">
      <c r="A437" s="25">
        <v>436</v>
      </c>
      <c r="B437" s="25" t="s">
        <v>1357</v>
      </c>
      <c r="C437" s="25" t="s">
        <v>1358</v>
      </c>
      <c r="D437" s="47" t="s">
        <v>721</v>
      </c>
      <c r="E437" s="47" t="s">
        <v>1369</v>
      </c>
      <c r="F437" s="47" t="s">
        <v>638</v>
      </c>
      <c r="G437" s="47">
        <v>27020</v>
      </c>
      <c r="H437" s="47" t="s">
        <v>72</v>
      </c>
      <c r="I437" s="61">
        <v>20</v>
      </c>
      <c r="J437" s="61">
        <v>22</v>
      </c>
      <c r="K437" s="62">
        <v>0.38</v>
      </c>
      <c r="L437" s="47" t="s">
        <v>69</v>
      </c>
      <c r="M437" s="68">
        <v>978</v>
      </c>
      <c r="N437" s="68">
        <v>763</v>
      </c>
      <c r="O437" s="68">
        <v>1077</v>
      </c>
      <c r="P437" s="63">
        <f t="shared" si="6"/>
        <v>2818</v>
      </c>
    </row>
    <row r="438" spans="1:16">
      <c r="A438" s="25">
        <v>437</v>
      </c>
      <c r="B438" s="25" t="s">
        <v>1357</v>
      </c>
      <c r="C438" s="25" t="s">
        <v>1358</v>
      </c>
      <c r="D438" s="47" t="s">
        <v>1134</v>
      </c>
      <c r="E438" s="47" t="s">
        <v>1741</v>
      </c>
      <c r="F438" s="47" t="s">
        <v>1135</v>
      </c>
      <c r="G438" s="47">
        <v>27010</v>
      </c>
      <c r="H438" s="47" t="s">
        <v>72</v>
      </c>
      <c r="I438" s="61">
        <v>33</v>
      </c>
      <c r="J438" s="61">
        <v>33</v>
      </c>
      <c r="K438" s="62">
        <v>0.38</v>
      </c>
      <c r="L438" s="47" t="s">
        <v>171</v>
      </c>
      <c r="M438" s="68">
        <v>29418.967390999998</v>
      </c>
      <c r="N438" s="68">
        <v>24961.043478</v>
      </c>
      <c r="O438" s="68">
        <v>34243.391304000004</v>
      </c>
      <c r="P438" s="63">
        <f t="shared" si="6"/>
        <v>88623.402173000009</v>
      </c>
    </row>
    <row r="439" spans="1:16">
      <c r="A439" s="25">
        <v>438</v>
      </c>
      <c r="B439" s="25" t="s">
        <v>1357</v>
      </c>
      <c r="C439" s="25" t="s">
        <v>1358</v>
      </c>
      <c r="D439" s="47" t="s">
        <v>1206</v>
      </c>
      <c r="E439" s="47" t="s">
        <v>865</v>
      </c>
      <c r="F439" s="47" t="s">
        <v>1135</v>
      </c>
      <c r="G439" s="47">
        <v>27010</v>
      </c>
      <c r="H439" s="47" t="s">
        <v>72</v>
      </c>
      <c r="I439" s="61">
        <v>6</v>
      </c>
      <c r="J439" s="61">
        <v>6.6</v>
      </c>
      <c r="K439" s="62">
        <v>0.38</v>
      </c>
      <c r="L439" s="47" t="s">
        <v>69</v>
      </c>
      <c r="M439" s="68">
        <v>1435.8260869999999</v>
      </c>
      <c r="N439" s="68">
        <v>1038.5978259999999</v>
      </c>
      <c r="O439" s="68">
        <v>1860.6956519999999</v>
      </c>
      <c r="P439" s="63">
        <f t="shared" si="6"/>
        <v>4335.1195649999991</v>
      </c>
    </row>
    <row r="440" spans="1:16">
      <c r="A440" s="25">
        <v>439</v>
      </c>
      <c r="B440" s="25" t="s">
        <v>1357</v>
      </c>
      <c r="C440" s="25" t="s">
        <v>1358</v>
      </c>
      <c r="D440" s="47" t="s">
        <v>1207</v>
      </c>
      <c r="E440" s="47" t="s">
        <v>1742</v>
      </c>
      <c r="F440" s="47" t="s">
        <v>1135</v>
      </c>
      <c r="G440" s="47">
        <v>27010</v>
      </c>
      <c r="H440" s="47" t="s">
        <v>72</v>
      </c>
      <c r="I440" s="61">
        <v>6</v>
      </c>
      <c r="J440" s="61">
        <v>6.6</v>
      </c>
      <c r="K440" s="62">
        <v>0.38</v>
      </c>
      <c r="L440" s="47" t="s">
        <v>69</v>
      </c>
      <c r="M440" s="68">
        <v>1285</v>
      </c>
      <c r="N440" s="68">
        <v>1188</v>
      </c>
      <c r="O440" s="68">
        <v>2934</v>
      </c>
      <c r="P440" s="63">
        <f t="shared" si="6"/>
        <v>5407</v>
      </c>
    </row>
    <row r="441" spans="1:16">
      <c r="A441" s="25">
        <v>440</v>
      </c>
      <c r="B441" s="25" t="s">
        <v>1357</v>
      </c>
      <c r="C441" s="25" t="s">
        <v>1358</v>
      </c>
      <c r="D441" s="47" t="s">
        <v>841</v>
      </c>
      <c r="E441" s="47" t="s">
        <v>839</v>
      </c>
      <c r="F441" s="47" t="s">
        <v>835</v>
      </c>
      <c r="G441" s="47">
        <v>27035</v>
      </c>
      <c r="H441" s="47" t="s">
        <v>72</v>
      </c>
      <c r="I441" s="61">
        <v>6</v>
      </c>
      <c r="J441" s="61">
        <v>6.6</v>
      </c>
      <c r="K441" s="62">
        <v>0.38</v>
      </c>
      <c r="L441" s="47" t="s">
        <v>69</v>
      </c>
      <c r="M441" s="68">
        <v>684</v>
      </c>
      <c r="N441" s="68">
        <v>500</v>
      </c>
      <c r="O441" s="68">
        <v>731</v>
      </c>
      <c r="P441" s="63">
        <f t="shared" si="6"/>
        <v>1915</v>
      </c>
    </row>
    <row r="442" spans="1:16">
      <c r="A442" s="25">
        <v>441</v>
      </c>
      <c r="B442" s="25" t="s">
        <v>1357</v>
      </c>
      <c r="C442" s="25" t="s">
        <v>1358</v>
      </c>
      <c r="D442" s="47" t="s">
        <v>836</v>
      </c>
      <c r="E442" s="47" t="s">
        <v>837</v>
      </c>
      <c r="F442" s="47" t="s">
        <v>835</v>
      </c>
      <c r="G442" s="47">
        <v>27035</v>
      </c>
      <c r="H442" s="47" t="s">
        <v>72</v>
      </c>
      <c r="I442" s="61">
        <v>3</v>
      </c>
      <c r="J442" s="61">
        <v>3.3</v>
      </c>
      <c r="K442" s="62">
        <v>0.22</v>
      </c>
      <c r="L442" s="47" t="s">
        <v>171</v>
      </c>
      <c r="M442" s="68">
        <v>734</v>
      </c>
      <c r="N442" s="68">
        <v>563</v>
      </c>
      <c r="O442" s="68">
        <v>1058</v>
      </c>
      <c r="P442" s="63">
        <f t="shared" si="6"/>
        <v>2355</v>
      </c>
    </row>
    <row r="443" spans="1:16">
      <c r="A443" s="25">
        <v>442</v>
      </c>
      <c r="B443" s="25" t="s">
        <v>1357</v>
      </c>
      <c r="C443" s="25" t="s">
        <v>1358</v>
      </c>
      <c r="D443" s="47" t="s">
        <v>833</v>
      </c>
      <c r="E443" s="47" t="s">
        <v>834</v>
      </c>
      <c r="F443" s="47" t="s">
        <v>835</v>
      </c>
      <c r="G443" s="47">
        <v>27035</v>
      </c>
      <c r="H443" s="47" t="s">
        <v>72</v>
      </c>
      <c r="I443" s="61">
        <v>72</v>
      </c>
      <c r="J443" s="61">
        <v>72</v>
      </c>
      <c r="K443" s="62">
        <v>0.38</v>
      </c>
      <c r="L443" s="47" t="s">
        <v>171</v>
      </c>
      <c r="M443" s="68">
        <v>127896</v>
      </c>
      <c r="N443" s="68">
        <v>101305</v>
      </c>
      <c r="O443" s="68">
        <v>156288</v>
      </c>
      <c r="P443" s="63">
        <f t="shared" si="6"/>
        <v>385489</v>
      </c>
    </row>
    <row r="444" spans="1:16">
      <c r="A444" s="25">
        <v>443</v>
      </c>
      <c r="B444" s="25" t="s">
        <v>1357</v>
      </c>
      <c r="C444" s="25" t="s">
        <v>1358</v>
      </c>
      <c r="D444" s="47" t="s">
        <v>840</v>
      </c>
      <c r="E444" s="47" t="s">
        <v>839</v>
      </c>
      <c r="F444" s="47" t="s">
        <v>835</v>
      </c>
      <c r="G444" s="47">
        <v>27035</v>
      </c>
      <c r="H444" s="47" t="s">
        <v>72</v>
      </c>
      <c r="I444" s="61">
        <v>10</v>
      </c>
      <c r="J444" s="61">
        <v>11</v>
      </c>
      <c r="K444" s="62">
        <v>0.38</v>
      </c>
      <c r="L444" s="47" t="s">
        <v>69</v>
      </c>
      <c r="M444" s="68">
        <v>91</v>
      </c>
      <c r="N444" s="68">
        <v>45</v>
      </c>
      <c r="O444" s="68">
        <v>77</v>
      </c>
      <c r="P444" s="63">
        <f t="shared" si="6"/>
        <v>213</v>
      </c>
    </row>
    <row r="445" spans="1:16">
      <c r="A445" s="25">
        <v>444</v>
      </c>
      <c r="B445" s="25" t="s">
        <v>1357</v>
      </c>
      <c r="C445" s="25" t="s">
        <v>1358</v>
      </c>
      <c r="D445" s="47" t="s">
        <v>842</v>
      </c>
      <c r="E445" s="47" t="s">
        <v>843</v>
      </c>
      <c r="F445" s="47" t="s">
        <v>835</v>
      </c>
      <c r="G445" s="47">
        <v>27035</v>
      </c>
      <c r="H445" s="47" t="s">
        <v>72</v>
      </c>
      <c r="I445" s="61">
        <v>10</v>
      </c>
      <c r="J445" s="61">
        <v>11</v>
      </c>
      <c r="K445" s="62">
        <v>0.38</v>
      </c>
      <c r="L445" s="47" t="s">
        <v>171</v>
      </c>
      <c r="M445" s="68">
        <v>2842.8688520000001</v>
      </c>
      <c r="N445" s="68">
        <v>2230.311475</v>
      </c>
      <c r="O445" s="68">
        <v>3070.0327870000001</v>
      </c>
      <c r="P445" s="63">
        <f t="shared" si="6"/>
        <v>8143.2131140000001</v>
      </c>
    </row>
    <row r="446" spans="1:16">
      <c r="A446" s="25">
        <v>445</v>
      </c>
      <c r="B446" s="25" t="s">
        <v>1357</v>
      </c>
      <c r="C446" s="25" t="s">
        <v>1358</v>
      </c>
      <c r="D446" s="47" t="s">
        <v>844</v>
      </c>
      <c r="E446" s="47" t="s">
        <v>845</v>
      </c>
      <c r="F446" s="47" t="s">
        <v>835</v>
      </c>
      <c r="G446" s="47">
        <v>27035</v>
      </c>
      <c r="H446" s="47" t="s">
        <v>72</v>
      </c>
      <c r="I446" s="61">
        <v>132</v>
      </c>
      <c r="J446" s="61">
        <v>155</v>
      </c>
      <c r="K446" s="62">
        <v>0.38</v>
      </c>
      <c r="L446" s="47" t="s">
        <v>77</v>
      </c>
      <c r="M446" s="68">
        <v>172048</v>
      </c>
      <c r="N446" s="68">
        <v>130203</v>
      </c>
      <c r="O446" s="68">
        <v>236992</v>
      </c>
      <c r="P446" s="63">
        <f t="shared" si="6"/>
        <v>539243</v>
      </c>
    </row>
    <row r="447" spans="1:16">
      <c r="A447" s="25">
        <v>446</v>
      </c>
      <c r="B447" s="25" t="s">
        <v>1357</v>
      </c>
      <c r="C447" s="25" t="s">
        <v>1358</v>
      </c>
      <c r="D447" s="47" t="s">
        <v>459</v>
      </c>
      <c r="E447" s="47" t="s">
        <v>1743</v>
      </c>
      <c r="F447" s="47" t="s">
        <v>460</v>
      </c>
      <c r="G447" s="47">
        <v>27050</v>
      </c>
      <c r="H447" s="47" t="s">
        <v>72</v>
      </c>
      <c r="I447" s="61">
        <v>6</v>
      </c>
      <c r="J447" s="61">
        <v>6.6</v>
      </c>
      <c r="K447" s="62">
        <v>0.38</v>
      </c>
      <c r="L447" s="47" t="s">
        <v>171</v>
      </c>
      <c r="M447" s="68">
        <v>388</v>
      </c>
      <c r="N447" s="68">
        <v>306</v>
      </c>
      <c r="O447" s="68">
        <v>516</v>
      </c>
      <c r="P447" s="63">
        <f t="shared" si="6"/>
        <v>1210</v>
      </c>
    </row>
    <row r="448" spans="1:16">
      <c r="A448" s="25">
        <v>447</v>
      </c>
      <c r="B448" s="25" t="s">
        <v>1357</v>
      </c>
      <c r="C448" s="25" t="s">
        <v>1358</v>
      </c>
      <c r="D448" s="47" t="s">
        <v>461</v>
      </c>
      <c r="E448" s="47" t="s">
        <v>1743</v>
      </c>
      <c r="F448" s="47" t="s">
        <v>460</v>
      </c>
      <c r="G448" s="47">
        <v>27050</v>
      </c>
      <c r="H448" s="47" t="s">
        <v>72</v>
      </c>
      <c r="I448" s="61">
        <v>3</v>
      </c>
      <c r="J448" s="61">
        <v>3.3</v>
      </c>
      <c r="K448" s="62">
        <v>0.22</v>
      </c>
      <c r="L448" s="47" t="s">
        <v>171</v>
      </c>
      <c r="M448" s="68">
        <v>1419</v>
      </c>
      <c r="N448" s="68">
        <v>1103</v>
      </c>
      <c r="O448" s="68">
        <v>1864</v>
      </c>
      <c r="P448" s="63">
        <f t="shared" si="6"/>
        <v>4386</v>
      </c>
    </row>
    <row r="449" spans="1:16">
      <c r="A449" s="25">
        <v>448</v>
      </c>
      <c r="B449" s="25" t="s">
        <v>1357</v>
      </c>
      <c r="C449" s="25" t="s">
        <v>1358</v>
      </c>
      <c r="D449" s="47" t="s">
        <v>462</v>
      </c>
      <c r="E449" s="47" t="s">
        <v>1744</v>
      </c>
      <c r="F449" s="47" t="s">
        <v>460</v>
      </c>
      <c r="G449" s="47">
        <v>27050</v>
      </c>
      <c r="H449" s="47" t="s">
        <v>72</v>
      </c>
      <c r="I449" s="61">
        <v>10</v>
      </c>
      <c r="J449" s="61">
        <v>11</v>
      </c>
      <c r="K449" s="62">
        <v>0.38</v>
      </c>
      <c r="L449" s="47" t="s">
        <v>77</v>
      </c>
      <c r="M449" s="68">
        <v>6107</v>
      </c>
      <c r="N449" s="68">
        <v>4420</v>
      </c>
      <c r="O449" s="68">
        <v>14496</v>
      </c>
      <c r="P449" s="63">
        <f t="shared" si="6"/>
        <v>25023</v>
      </c>
    </row>
    <row r="450" spans="1:16">
      <c r="A450" s="25">
        <v>449</v>
      </c>
      <c r="B450" s="25" t="s">
        <v>1357</v>
      </c>
      <c r="C450" s="25" t="s">
        <v>1358</v>
      </c>
      <c r="D450" s="47" t="s">
        <v>463</v>
      </c>
      <c r="E450" s="47" t="s">
        <v>1745</v>
      </c>
      <c r="F450" s="47" t="s">
        <v>460</v>
      </c>
      <c r="G450" s="47">
        <v>27050</v>
      </c>
      <c r="H450" s="47" t="s">
        <v>72</v>
      </c>
      <c r="I450" s="61">
        <v>3</v>
      </c>
      <c r="J450" s="61">
        <v>3.3</v>
      </c>
      <c r="K450" s="62">
        <v>0.22</v>
      </c>
      <c r="L450" s="47" t="s">
        <v>171</v>
      </c>
      <c r="M450" s="68">
        <v>180</v>
      </c>
      <c r="N450" s="68">
        <v>110</v>
      </c>
      <c r="O450" s="68">
        <v>124</v>
      </c>
      <c r="P450" s="63">
        <f t="shared" si="6"/>
        <v>414</v>
      </c>
    </row>
    <row r="451" spans="1:16">
      <c r="A451" s="25">
        <v>450</v>
      </c>
      <c r="B451" s="25" t="s">
        <v>1357</v>
      </c>
      <c r="C451" s="25" t="s">
        <v>1358</v>
      </c>
      <c r="D451" s="47" t="s">
        <v>464</v>
      </c>
      <c r="E451" s="47" t="s">
        <v>1746</v>
      </c>
      <c r="F451" s="47" t="s">
        <v>460</v>
      </c>
      <c r="G451" s="47">
        <v>27050</v>
      </c>
      <c r="H451" s="47" t="s">
        <v>72</v>
      </c>
      <c r="I451" s="61">
        <v>10</v>
      </c>
      <c r="J451" s="61">
        <v>11</v>
      </c>
      <c r="K451" s="62">
        <v>0.38</v>
      </c>
      <c r="L451" s="47" t="s">
        <v>171</v>
      </c>
      <c r="M451" s="68">
        <v>381</v>
      </c>
      <c r="N451" s="68">
        <v>361</v>
      </c>
      <c r="O451" s="68">
        <v>310</v>
      </c>
      <c r="P451" s="63">
        <f t="shared" ref="P451:P514" si="7">SUM(M451:O451)</f>
        <v>1052</v>
      </c>
    </row>
    <row r="452" spans="1:16">
      <c r="A452" s="25">
        <v>451</v>
      </c>
      <c r="B452" s="25" t="s">
        <v>1357</v>
      </c>
      <c r="C452" s="25" t="s">
        <v>1358</v>
      </c>
      <c r="D452" s="47" t="s">
        <v>857</v>
      </c>
      <c r="E452" s="47" t="s">
        <v>1747</v>
      </c>
      <c r="F452" s="47" t="s">
        <v>848</v>
      </c>
      <c r="G452" s="47">
        <v>27030</v>
      </c>
      <c r="H452" s="47" t="s">
        <v>72</v>
      </c>
      <c r="I452" s="61">
        <v>15</v>
      </c>
      <c r="J452" s="61">
        <v>16.5</v>
      </c>
      <c r="K452" s="62">
        <v>0.38</v>
      </c>
      <c r="L452" s="47" t="s">
        <v>77</v>
      </c>
      <c r="M452" s="68">
        <v>1300</v>
      </c>
      <c r="N452" s="68">
        <v>1669</v>
      </c>
      <c r="O452" s="68">
        <v>2262</v>
      </c>
      <c r="P452" s="63">
        <f t="shared" si="7"/>
        <v>5231</v>
      </c>
    </row>
    <row r="453" spans="1:16">
      <c r="A453" s="25">
        <v>452</v>
      </c>
      <c r="B453" s="25" t="s">
        <v>1357</v>
      </c>
      <c r="C453" s="25" t="s">
        <v>1358</v>
      </c>
      <c r="D453" s="47" t="s">
        <v>856</v>
      </c>
      <c r="E453" s="47" t="s">
        <v>1748</v>
      </c>
      <c r="F453" s="47" t="s">
        <v>848</v>
      </c>
      <c r="G453" s="47">
        <v>27030</v>
      </c>
      <c r="H453" s="47" t="s">
        <v>72</v>
      </c>
      <c r="I453" s="61">
        <v>15</v>
      </c>
      <c r="J453" s="61">
        <v>16.5</v>
      </c>
      <c r="K453" s="62">
        <v>0.38</v>
      </c>
      <c r="L453" s="47" t="s">
        <v>171</v>
      </c>
      <c r="M453" s="68">
        <v>3261</v>
      </c>
      <c r="N453" s="68">
        <v>3196</v>
      </c>
      <c r="O453" s="68">
        <v>6737</v>
      </c>
      <c r="P453" s="63">
        <f t="shared" si="7"/>
        <v>13194</v>
      </c>
    </row>
    <row r="454" spans="1:16">
      <c r="A454" s="25">
        <v>453</v>
      </c>
      <c r="B454" s="25" t="s">
        <v>1357</v>
      </c>
      <c r="C454" s="25" t="s">
        <v>1358</v>
      </c>
      <c r="D454" s="47" t="s">
        <v>846</v>
      </c>
      <c r="E454" s="47" t="s">
        <v>847</v>
      </c>
      <c r="F454" s="47" t="s">
        <v>848</v>
      </c>
      <c r="G454" s="47">
        <v>27030</v>
      </c>
      <c r="H454" s="47" t="s">
        <v>72</v>
      </c>
      <c r="I454" s="61">
        <v>10</v>
      </c>
      <c r="J454" s="61">
        <v>11</v>
      </c>
      <c r="K454" s="62">
        <v>0.38</v>
      </c>
      <c r="L454" s="47" t="s">
        <v>69</v>
      </c>
      <c r="M454" s="68">
        <v>1645</v>
      </c>
      <c r="N454" s="68">
        <v>1292</v>
      </c>
      <c r="O454" s="68">
        <v>2134</v>
      </c>
      <c r="P454" s="63">
        <f t="shared" si="7"/>
        <v>5071</v>
      </c>
    </row>
    <row r="455" spans="1:16">
      <c r="A455" s="25">
        <v>454</v>
      </c>
      <c r="B455" s="25" t="s">
        <v>1357</v>
      </c>
      <c r="C455" s="25" t="s">
        <v>1358</v>
      </c>
      <c r="D455" s="47" t="s">
        <v>849</v>
      </c>
      <c r="E455" s="47" t="s">
        <v>850</v>
      </c>
      <c r="F455" s="47" t="s">
        <v>848</v>
      </c>
      <c r="G455" s="47">
        <v>27030</v>
      </c>
      <c r="H455" s="47" t="s">
        <v>72</v>
      </c>
      <c r="I455" s="61">
        <v>6</v>
      </c>
      <c r="J455" s="61">
        <v>6.6</v>
      </c>
      <c r="K455" s="62">
        <v>0.38</v>
      </c>
      <c r="L455" s="47" t="s">
        <v>77</v>
      </c>
      <c r="M455" s="68">
        <v>908</v>
      </c>
      <c r="N455" s="68">
        <v>685</v>
      </c>
      <c r="O455" s="68">
        <v>1313</v>
      </c>
      <c r="P455" s="63">
        <f t="shared" si="7"/>
        <v>2906</v>
      </c>
    </row>
    <row r="456" spans="1:16">
      <c r="A456" s="25">
        <v>455</v>
      </c>
      <c r="B456" s="25" t="s">
        <v>1357</v>
      </c>
      <c r="C456" s="25" t="s">
        <v>1358</v>
      </c>
      <c r="D456" s="47" t="s">
        <v>851</v>
      </c>
      <c r="E456" s="47" t="s">
        <v>852</v>
      </c>
      <c r="F456" s="47" t="s">
        <v>848</v>
      </c>
      <c r="G456" s="47">
        <v>27030</v>
      </c>
      <c r="H456" s="47" t="s">
        <v>72</v>
      </c>
      <c r="I456" s="61">
        <v>43</v>
      </c>
      <c r="J456" s="61">
        <v>43.8</v>
      </c>
      <c r="K456" s="62">
        <v>0.38</v>
      </c>
      <c r="L456" s="47" t="s">
        <v>171</v>
      </c>
      <c r="M456" s="68">
        <v>13787</v>
      </c>
      <c r="N456" s="68">
        <v>10845</v>
      </c>
      <c r="O456" s="68">
        <v>17879</v>
      </c>
      <c r="P456" s="63">
        <f t="shared" si="7"/>
        <v>42511</v>
      </c>
    </row>
    <row r="457" spans="1:16">
      <c r="A457" s="25">
        <v>456</v>
      </c>
      <c r="B457" s="25" t="s">
        <v>1357</v>
      </c>
      <c r="C457" s="25" t="s">
        <v>1358</v>
      </c>
      <c r="D457" s="47" t="s">
        <v>853</v>
      </c>
      <c r="E457" s="47" t="s">
        <v>854</v>
      </c>
      <c r="F457" s="47" t="s">
        <v>848</v>
      </c>
      <c r="G457" s="47">
        <v>27030</v>
      </c>
      <c r="H457" s="47" t="s">
        <v>72</v>
      </c>
      <c r="I457" s="61">
        <v>15</v>
      </c>
      <c r="J457" s="61">
        <v>16.5</v>
      </c>
      <c r="K457" s="62">
        <v>0.38</v>
      </c>
      <c r="L457" s="47" t="s">
        <v>171</v>
      </c>
      <c r="M457" s="68">
        <v>2676</v>
      </c>
      <c r="N457" s="68">
        <v>2056</v>
      </c>
      <c r="O457" s="68">
        <v>4367</v>
      </c>
      <c r="P457" s="63">
        <f t="shared" si="7"/>
        <v>9099</v>
      </c>
    </row>
    <row r="458" spans="1:16">
      <c r="A458" s="25">
        <v>457</v>
      </c>
      <c r="B458" s="25" t="s">
        <v>1357</v>
      </c>
      <c r="C458" s="25" t="s">
        <v>1358</v>
      </c>
      <c r="D458" s="47" t="s">
        <v>855</v>
      </c>
      <c r="E458" s="47" t="s">
        <v>1241</v>
      </c>
      <c r="F458" s="47" t="s">
        <v>848</v>
      </c>
      <c r="G458" s="47">
        <v>27030</v>
      </c>
      <c r="H458" s="47" t="s">
        <v>72</v>
      </c>
      <c r="I458" s="61">
        <v>10</v>
      </c>
      <c r="J458" s="61">
        <v>11</v>
      </c>
      <c r="K458" s="62">
        <v>0.38</v>
      </c>
      <c r="L458" s="47" t="s">
        <v>69</v>
      </c>
      <c r="M458" s="68">
        <v>3655</v>
      </c>
      <c r="N458" s="68">
        <v>2841</v>
      </c>
      <c r="O458" s="68">
        <v>5561</v>
      </c>
      <c r="P458" s="63">
        <f t="shared" si="7"/>
        <v>12057</v>
      </c>
    </row>
    <row r="459" spans="1:16">
      <c r="A459" s="25">
        <v>458</v>
      </c>
      <c r="B459" s="25" t="s">
        <v>1357</v>
      </c>
      <c r="C459" s="25" t="s">
        <v>1358</v>
      </c>
      <c r="D459" s="47" t="s">
        <v>1042</v>
      </c>
      <c r="E459" s="47" t="s">
        <v>1749</v>
      </c>
      <c r="F459" s="47" t="s">
        <v>1043</v>
      </c>
      <c r="G459" s="47" t="s">
        <v>1750</v>
      </c>
      <c r="H459" s="47" t="s">
        <v>72</v>
      </c>
      <c r="I459" s="61">
        <v>1.5</v>
      </c>
      <c r="J459" s="61">
        <v>1.7</v>
      </c>
      <c r="K459" s="62">
        <v>0.22</v>
      </c>
      <c r="L459" s="47" t="s">
        <v>171</v>
      </c>
      <c r="M459" s="68">
        <v>40</v>
      </c>
      <c r="N459" s="68">
        <v>31</v>
      </c>
      <c r="O459" s="68">
        <v>58</v>
      </c>
      <c r="P459" s="63">
        <f t="shared" si="7"/>
        <v>129</v>
      </c>
    </row>
    <row r="460" spans="1:16">
      <c r="A460" s="25">
        <v>459</v>
      </c>
      <c r="B460" s="25" t="s">
        <v>1357</v>
      </c>
      <c r="C460" s="25" t="s">
        <v>1358</v>
      </c>
      <c r="D460" s="47" t="s">
        <v>1751</v>
      </c>
      <c r="E460" s="47" t="s">
        <v>1752</v>
      </c>
      <c r="F460" s="47" t="s">
        <v>1043</v>
      </c>
      <c r="G460" s="47">
        <v>27040</v>
      </c>
      <c r="H460" s="47" t="s">
        <v>72</v>
      </c>
      <c r="I460" s="61">
        <v>6</v>
      </c>
      <c r="J460" s="61">
        <v>6.6</v>
      </c>
      <c r="K460" s="62">
        <v>0.38</v>
      </c>
      <c r="L460" s="47" t="s">
        <v>69</v>
      </c>
      <c r="M460" s="68">
        <v>97</v>
      </c>
      <c r="N460" s="68">
        <v>91</v>
      </c>
      <c r="O460" s="68">
        <v>92</v>
      </c>
      <c r="P460" s="63">
        <f t="shared" si="7"/>
        <v>280</v>
      </c>
    </row>
    <row r="461" spans="1:16">
      <c r="A461" s="25">
        <v>460</v>
      </c>
      <c r="B461" s="25" t="s">
        <v>1357</v>
      </c>
      <c r="C461" s="25" t="s">
        <v>1358</v>
      </c>
      <c r="D461" s="47" t="s">
        <v>1753</v>
      </c>
      <c r="E461" s="47" t="s">
        <v>1754</v>
      </c>
      <c r="F461" s="47" t="s">
        <v>1043</v>
      </c>
      <c r="G461" s="47">
        <v>27040</v>
      </c>
      <c r="H461" s="47" t="s">
        <v>72</v>
      </c>
      <c r="I461" s="61">
        <v>6</v>
      </c>
      <c r="J461" s="61">
        <v>6.6</v>
      </c>
      <c r="K461" s="62">
        <v>0.38</v>
      </c>
      <c r="L461" s="47" t="s">
        <v>69</v>
      </c>
      <c r="M461" s="68">
        <v>70</v>
      </c>
      <c r="N461" s="68">
        <v>67</v>
      </c>
      <c r="O461" s="68">
        <v>60</v>
      </c>
      <c r="P461" s="63">
        <f t="shared" si="7"/>
        <v>197</v>
      </c>
    </row>
    <row r="462" spans="1:16">
      <c r="A462" s="25">
        <v>461</v>
      </c>
      <c r="B462" s="25" t="s">
        <v>1357</v>
      </c>
      <c r="C462" s="25" t="s">
        <v>1358</v>
      </c>
      <c r="D462" s="47" t="s">
        <v>1755</v>
      </c>
      <c r="E462" s="47" t="s">
        <v>1756</v>
      </c>
      <c r="F462" s="47" t="s">
        <v>1043</v>
      </c>
      <c r="G462" s="47">
        <v>27040</v>
      </c>
      <c r="H462" s="47" t="s">
        <v>72</v>
      </c>
      <c r="I462" s="61">
        <v>20</v>
      </c>
      <c r="J462" s="61">
        <v>22</v>
      </c>
      <c r="K462" s="62">
        <v>0.38</v>
      </c>
      <c r="L462" s="47" t="s">
        <v>77</v>
      </c>
      <c r="M462" s="68">
        <v>4475</v>
      </c>
      <c r="N462" s="68">
        <v>3489</v>
      </c>
      <c r="O462" s="68">
        <v>6258</v>
      </c>
      <c r="P462" s="63">
        <f t="shared" si="7"/>
        <v>14222</v>
      </c>
    </row>
    <row r="463" spans="1:16">
      <c r="A463" s="25">
        <v>462</v>
      </c>
      <c r="B463" s="25" t="s">
        <v>1357</v>
      </c>
      <c r="C463" s="25" t="s">
        <v>1358</v>
      </c>
      <c r="D463" s="47" t="s">
        <v>1757</v>
      </c>
      <c r="E463" s="47" t="s">
        <v>1758</v>
      </c>
      <c r="F463" s="47" t="s">
        <v>1043</v>
      </c>
      <c r="G463" s="47">
        <v>27040</v>
      </c>
      <c r="H463" s="47" t="s">
        <v>72</v>
      </c>
      <c r="I463" s="61">
        <v>6</v>
      </c>
      <c r="J463" s="61">
        <v>6.6</v>
      </c>
      <c r="K463" s="62">
        <v>0.38</v>
      </c>
      <c r="L463" s="47" t="s">
        <v>69</v>
      </c>
      <c r="M463" s="68">
        <v>43</v>
      </c>
      <c r="N463" s="68">
        <v>35</v>
      </c>
      <c r="O463" s="68">
        <v>40</v>
      </c>
      <c r="P463" s="63">
        <f t="shared" si="7"/>
        <v>118</v>
      </c>
    </row>
    <row r="464" spans="1:16">
      <c r="A464" s="25">
        <v>463</v>
      </c>
      <c r="B464" s="25" t="s">
        <v>1357</v>
      </c>
      <c r="C464" s="25" t="s">
        <v>1358</v>
      </c>
      <c r="D464" s="47" t="s">
        <v>1759</v>
      </c>
      <c r="E464" s="47" t="s">
        <v>1760</v>
      </c>
      <c r="F464" s="47" t="s">
        <v>1043</v>
      </c>
      <c r="G464" s="47">
        <v>27040</v>
      </c>
      <c r="H464" s="47" t="s">
        <v>72</v>
      </c>
      <c r="I464" s="61">
        <v>6</v>
      </c>
      <c r="J464" s="61">
        <v>6.6</v>
      </c>
      <c r="K464" s="62">
        <v>0.38</v>
      </c>
      <c r="L464" s="47" t="s">
        <v>69</v>
      </c>
      <c r="M464" s="68">
        <v>28</v>
      </c>
      <c r="N464" s="68">
        <v>27</v>
      </c>
      <c r="O464" s="68">
        <v>29</v>
      </c>
      <c r="P464" s="63">
        <f t="shared" si="7"/>
        <v>84</v>
      </c>
    </row>
    <row r="465" spans="1:16">
      <c r="A465" s="25">
        <v>464</v>
      </c>
      <c r="B465" s="25" t="s">
        <v>1357</v>
      </c>
      <c r="C465" s="25" t="s">
        <v>1358</v>
      </c>
      <c r="D465" s="47" t="s">
        <v>1761</v>
      </c>
      <c r="E465" s="47" t="s">
        <v>1762</v>
      </c>
      <c r="F465" s="47" t="s">
        <v>1043</v>
      </c>
      <c r="G465" s="47">
        <v>27040</v>
      </c>
      <c r="H465" s="47" t="s">
        <v>72</v>
      </c>
      <c r="I465" s="61">
        <v>6</v>
      </c>
      <c r="J465" s="61">
        <v>6.6</v>
      </c>
      <c r="K465" s="62">
        <v>0.38</v>
      </c>
      <c r="L465" s="47" t="s">
        <v>69</v>
      </c>
      <c r="M465" s="68">
        <v>96</v>
      </c>
      <c r="N465" s="68">
        <v>80</v>
      </c>
      <c r="O465" s="68">
        <v>70</v>
      </c>
      <c r="P465" s="63">
        <f t="shared" si="7"/>
        <v>246</v>
      </c>
    </row>
    <row r="466" spans="1:16">
      <c r="A466" s="25">
        <v>465</v>
      </c>
      <c r="B466" s="25" t="s">
        <v>1357</v>
      </c>
      <c r="C466" s="25" t="s">
        <v>1358</v>
      </c>
      <c r="D466" s="47" t="s">
        <v>1763</v>
      </c>
      <c r="E466" s="47" t="s">
        <v>1369</v>
      </c>
      <c r="F466" s="47" t="s">
        <v>1043</v>
      </c>
      <c r="G466" s="47">
        <v>27040</v>
      </c>
      <c r="H466" s="47" t="s">
        <v>72</v>
      </c>
      <c r="I466" s="61">
        <v>6</v>
      </c>
      <c r="J466" s="61">
        <v>6.6</v>
      </c>
      <c r="K466" s="62">
        <v>0.38</v>
      </c>
      <c r="L466" s="47" t="s">
        <v>69</v>
      </c>
      <c r="M466" s="68">
        <v>163</v>
      </c>
      <c r="N466" s="68">
        <v>142</v>
      </c>
      <c r="O466" s="68">
        <v>157</v>
      </c>
      <c r="P466" s="63">
        <f t="shared" si="7"/>
        <v>462</v>
      </c>
    </row>
    <row r="467" spans="1:16">
      <c r="A467" s="25">
        <v>466</v>
      </c>
      <c r="B467" s="25" t="s">
        <v>1357</v>
      </c>
      <c r="C467" s="25" t="s">
        <v>1358</v>
      </c>
      <c r="D467" s="47" t="s">
        <v>1136</v>
      </c>
      <c r="E467" s="47" t="s">
        <v>1764</v>
      </c>
      <c r="F467" s="47" t="s">
        <v>1137</v>
      </c>
      <c r="G467" s="47">
        <v>27010</v>
      </c>
      <c r="H467" s="47" t="s">
        <v>72</v>
      </c>
      <c r="I467" s="61">
        <v>53</v>
      </c>
      <c r="J467" s="61">
        <v>53</v>
      </c>
      <c r="K467" s="62">
        <v>0.38</v>
      </c>
      <c r="L467" s="47" t="s">
        <v>171</v>
      </c>
      <c r="M467" s="68">
        <v>31804</v>
      </c>
      <c r="N467" s="68">
        <v>26362</v>
      </c>
      <c r="O467" s="68">
        <v>26087</v>
      </c>
      <c r="P467" s="63">
        <f t="shared" si="7"/>
        <v>84253</v>
      </c>
    </row>
    <row r="468" spans="1:16">
      <c r="A468" s="25">
        <v>467</v>
      </c>
      <c r="B468" s="25" t="s">
        <v>1357</v>
      </c>
      <c r="C468" s="25" t="s">
        <v>1358</v>
      </c>
      <c r="D468" s="47" t="s">
        <v>1138</v>
      </c>
      <c r="E468" s="47" t="s">
        <v>1765</v>
      </c>
      <c r="F468" s="47" t="s">
        <v>1137</v>
      </c>
      <c r="G468" s="47">
        <v>27010</v>
      </c>
      <c r="H468" s="47" t="s">
        <v>72</v>
      </c>
      <c r="I468" s="61">
        <v>10</v>
      </c>
      <c r="J468" s="61">
        <v>35</v>
      </c>
      <c r="K468" s="62">
        <v>0.38</v>
      </c>
      <c r="L468" s="47" t="s">
        <v>171</v>
      </c>
      <c r="M468" s="68">
        <v>45229</v>
      </c>
      <c r="N468" s="68">
        <v>38010</v>
      </c>
      <c r="O468" s="68">
        <v>36401</v>
      </c>
      <c r="P468" s="63">
        <f t="shared" si="7"/>
        <v>119640</v>
      </c>
    </row>
    <row r="469" spans="1:16">
      <c r="A469" s="25">
        <v>468</v>
      </c>
      <c r="B469" s="25" t="s">
        <v>1357</v>
      </c>
      <c r="C469" s="25" t="s">
        <v>1358</v>
      </c>
      <c r="D469" s="47" t="s">
        <v>1171</v>
      </c>
      <c r="E469" s="47" t="s">
        <v>1765</v>
      </c>
      <c r="F469" s="47" t="s">
        <v>1137</v>
      </c>
      <c r="G469" s="47">
        <v>27010</v>
      </c>
      <c r="H469" s="47" t="s">
        <v>72</v>
      </c>
      <c r="I469" s="61">
        <v>30</v>
      </c>
      <c r="J469" s="61">
        <v>33</v>
      </c>
      <c r="K469" s="62">
        <v>0.38</v>
      </c>
      <c r="L469" s="47" t="s">
        <v>77</v>
      </c>
      <c r="M469" s="68">
        <v>27565</v>
      </c>
      <c r="N469" s="68">
        <v>21148</v>
      </c>
      <c r="O469" s="68">
        <v>38259</v>
      </c>
      <c r="P469" s="63">
        <f t="shared" si="7"/>
        <v>86972</v>
      </c>
    </row>
    <row r="470" spans="1:16">
      <c r="A470" s="25">
        <v>469</v>
      </c>
      <c r="B470" s="25" t="s">
        <v>1357</v>
      </c>
      <c r="C470" s="25" t="s">
        <v>1358</v>
      </c>
      <c r="D470" s="47" t="s">
        <v>1208</v>
      </c>
      <c r="E470" s="47" t="s">
        <v>1766</v>
      </c>
      <c r="F470" s="47" t="s">
        <v>1137</v>
      </c>
      <c r="G470" s="47">
        <v>27010</v>
      </c>
      <c r="H470" s="47" t="s">
        <v>72</v>
      </c>
      <c r="I470" s="61">
        <v>6</v>
      </c>
      <c r="J470" s="61">
        <v>7</v>
      </c>
      <c r="K470" s="62">
        <v>0.38</v>
      </c>
      <c r="L470" s="47" t="s">
        <v>69</v>
      </c>
      <c r="M470" s="68">
        <v>126</v>
      </c>
      <c r="N470" s="68">
        <v>102</v>
      </c>
      <c r="O470" s="68">
        <v>160</v>
      </c>
      <c r="P470" s="63">
        <f t="shared" si="7"/>
        <v>388</v>
      </c>
    </row>
    <row r="471" spans="1:16">
      <c r="A471" s="25">
        <v>470</v>
      </c>
      <c r="B471" s="25" t="s">
        <v>1357</v>
      </c>
      <c r="C471" s="25" t="s">
        <v>1358</v>
      </c>
      <c r="D471" s="47" t="s">
        <v>1767</v>
      </c>
      <c r="E471" s="47" t="s">
        <v>1567</v>
      </c>
      <c r="F471" s="47" t="s">
        <v>1137</v>
      </c>
      <c r="G471" s="47">
        <v>27010</v>
      </c>
      <c r="H471" s="47" t="s">
        <v>72</v>
      </c>
      <c r="I471" s="61">
        <v>6</v>
      </c>
      <c r="J471" s="61">
        <v>6.6</v>
      </c>
      <c r="K471" s="62">
        <v>0.38</v>
      </c>
      <c r="L471" s="47" t="s">
        <v>69</v>
      </c>
      <c r="M471" s="68">
        <v>1103</v>
      </c>
      <c r="N471" s="68">
        <v>921</v>
      </c>
      <c r="O471" s="68">
        <v>1372</v>
      </c>
      <c r="P471" s="63">
        <f t="shared" si="7"/>
        <v>3396</v>
      </c>
    </row>
    <row r="472" spans="1:16">
      <c r="A472" s="25">
        <v>471</v>
      </c>
      <c r="B472" s="25" t="s">
        <v>1357</v>
      </c>
      <c r="C472" s="25" t="s">
        <v>1358</v>
      </c>
      <c r="D472" s="47" t="s">
        <v>975</v>
      </c>
      <c r="E472" s="47" t="s">
        <v>1768</v>
      </c>
      <c r="F472" s="47" t="s">
        <v>976</v>
      </c>
      <c r="G472" s="47">
        <v>27040</v>
      </c>
      <c r="H472" s="47" t="s">
        <v>72</v>
      </c>
      <c r="I472" s="61">
        <v>53</v>
      </c>
      <c r="J472" s="61">
        <v>53</v>
      </c>
      <c r="K472" s="62">
        <v>0.38</v>
      </c>
      <c r="L472" s="47" t="s">
        <v>171</v>
      </c>
      <c r="M472" s="68">
        <v>70048.139343999996</v>
      </c>
      <c r="N472" s="68">
        <v>54660.032787000004</v>
      </c>
      <c r="O472" s="68">
        <v>87239.81147700001</v>
      </c>
      <c r="P472" s="63">
        <f t="shared" si="7"/>
        <v>211947.98360800001</v>
      </c>
    </row>
    <row r="473" spans="1:16">
      <c r="A473" s="25">
        <v>472</v>
      </c>
      <c r="B473" s="25" t="s">
        <v>1357</v>
      </c>
      <c r="C473" s="25" t="s">
        <v>1358</v>
      </c>
      <c r="D473" s="47" t="s">
        <v>977</v>
      </c>
      <c r="E473" s="47" t="s">
        <v>1769</v>
      </c>
      <c r="F473" s="47" t="s">
        <v>976</v>
      </c>
      <c r="G473" s="47">
        <v>27040</v>
      </c>
      <c r="H473" s="47" t="s">
        <v>72</v>
      </c>
      <c r="I473" s="61">
        <v>10</v>
      </c>
      <c r="J473" s="61">
        <v>11</v>
      </c>
      <c r="K473" s="62">
        <v>0.38</v>
      </c>
      <c r="L473" s="47" t="s">
        <v>171</v>
      </c>
      <c r="M473" s="68">
        <v>6680</v>
      </c>
      <c r="N473" s="68">
        <v>4451</v>
      </c>
      <c r="O473" s="68">
        <v>7268</v>
      </c>
      <c r="P473" s="63">
        <f t="shared" si="7"/>
        <v>18399</v>
      </c>
    </row>
    <row r="474" spans="1:16">
      <c r="A474" s="25">
        <v>473</v>
      </c>
      <c r="B474" s="25" t="s">
        <v>1357</v>
      </c>
      <c r="C474" s="25" t="s">
        <v>1358</v>
      </c>
      <c r="D474" s="47" t="s">
        <v>1035</v>
      </c>
      <c r="E474" s="47" t="s">
        <v>1770</v>
      </c>
      <c r="F474" s="47" t="s">
        <v>976</v>
      </c>
      <c r="G474" s="47">
        <v>27040</v>
      </c>
      <c r="H474" s="47" t="s">
        <v>72</v>
      </c>
      <c r="I474" s="61">
        <v>1.5</v>
      </c>
      <c r="J474" s="61">
        <v>1.7</v>
      </c>
      <c r="K474" s="62">
        <v>0.22</v>
      </c>
      <c r="L474" s="47" t="s">
        <v>171</v>
      </c>
      <c r="M474" s="68">
        <v>75</v>
      </c>
      <c r="N474" s="68">
        <v>57</v>
      </c>
      <c r="O474" s="68">
        <v>107</v>
      </c>
      <c r="P474" s="63">
        <f t="shared" si="7"/>
        <v>239</v>
      </c>
    </row>
    <row r="475" spans="1:16">
      <c r="A475" s="25">
        <v>474</v>
      </c>
      <c r="B475" s="25" t="s">
        <v>1357</v>
      </c>
      <c r="C475" s="25" t="s">
        <v>1358</v>
      </c>
      <c r="D475" s="47" t="s">
        <v>469</v>
      </c>
      <c r="E475" s="47" t="s">
        <v>1771</v>
      </c>
      <c r="F475" s="47" t="s">
        <v>466</v>
      </c>
      <c r="G475" s="47">
        <v>27054</v>
      </c>
      <c r="H475" s="47" t="s">
        <v>79</v>
      </c>
      <c r="I475" s="61">
        <v>90</v>
      </c>
      <c r="J475" s="61">
        <v>188</v>
      </c>
      <c r="K475" s="62">
        <v>15</v>
      </c>
      <c r="L475" s="47" t="s">
        <v>171</v>
      </c>
      <c r="M475" s="68">
        <v>146165</v>
      </c>
      <c r="N475" s="68">
        <v>114023</v>
      </c>
      <c r="O475" s="68">
        <v>153540</v>
      </c>
      <c r="P475" s="63">
        <f t="shared" si="7"/>
        <v>413728</v>
      </c>
    </row>
    <row r="476" spans="1:16">
      <c r="A476" s="25">
        <v>475</v>
      </c>
      <c r="B476" s="25" t="s">
        <v>1357</v>
      </c>
      <c r="C476" s="25" t="s">
        <v>1358</v>
      </c>
      <c r="D476" s="47" t="s">
        <v>465</v>
      </c>
      <c r="E476" s="47" t="s">
        <v>1772</v>
      </c>
      <c r="F476" s="47" t="s">
        <v>466</v>
      </c>
      <c r="G476" s="47">
        <v>27054</v>
      </c>
      <c r="H476" s="47" t="s">
        <v>72</v>
      </c>
      <c r="I476" s="61">
        <v>1.5</v>
      </c>
      <c r="J476" s="61">
        <v>1.7</v>
      </c>
      <c r="K476" s="62">
        <v>0.22</v>
      </c>
      <c r="L476" s="47" t="s">
        <v>171</v>
      </c>
      <c r="M476" s="68">
        <v>0</v>
      </c>
      <c r="N476" s="68">
        <v>0</v>
      </c>
      <c r="O476" s="68">
        <v>0</v>
      </c>
      <c r="P476" s="63">
        <f t="shared" si="7"/>
        <v>0</v>
      </c>
    </row>
    <row r="477" spans="1:16">
      <c r="A477" s="25">
        <v>476</v>
      </c>
      <c r="B477" s="25" t="s">
        <v>1357</v>
      </c>
      <c r="C477" s="25" t="s">
        <v>1358</v>
      </c>
      <c r="D477" s="47" t="s">
        <v>467</v>
      </c>
      <c r="E477" s="47" t="s">
        <v>1773</v>
      </c>
      <c r="F477" s="47" t="s">
        <v>466</v>
      </c>
      <c r="G477" s="47">
        <v>27054</v>
      </c>
      <c r="H477" s="47" t="s">
        <v>72</v>
      </c>
      <c r="I477" s="61">
        <v>35</v>
      </c>
      <c r="J477" s="61">
        <v>68.5</v>
      </c>
      <c r="K477" s="62">
        <v>0.38</v>
      </c>
      <c r="L477" s="47" t="s">
        <v>171</v>
      </c>
      <c r="M477" s="68">
        <v>32021</v>
      </c>
      <c r="N477" s="68">
        <v>25383</v>
      </c>
      <c r="O477" s="68">
        <v>42871</v>
      </c>
      <c r="P477" s="63">
        <f t="shared" si="7"/>
        <v>100275</v>
      </c>
    </row>
    <row r="478" spans="1:16">
      <c r="A478" s="25">
        <v>477</v>
      </c>
      <c r="B478" s="25" t="s">
        <v>1357</v>
      </c>
      <c r="C478" s="25" t="s">
        <v>1358</v>
      </c>
      <c r="D478" s="47" t="s">
        <v>468</v>
      </c>
      <c r="E478" s="47" t="s">
        <v>1774</v>
      </c>
      <c r="F478" s="47" t="s">
        <v>466</v>
      </c>
      <c r="G478" s="47">
        <v>27054</v>
      </c>
      <c r="H478" s="47" t="s">
        <v>72</v>
      </c>
      <c r="I478" s="61">
        <v>62</v>
      </c>
      <c r="J478" s="61">
        <v>62.5</v>
      </c>
      <c r="K478" s="62">
        <v>0.38</v>
      </c>
      <c r="L478" s="47" t="s">
        <v>171</v>
      </c>
      <c r="M478" s="68">
        <v>95067</v>
      </c>
      <c r="N478" s="68">
        <v>73497</v>
      </c>
      <c r="O478" s="68">
        <v>119650</v>
      </c>
      <c r="P478" s="63">
        <f t="shared" si="7"/>
        <v>288214</v>
      </c>
    </row>
    <row r="479" spans="1:16">
      <c r="A479" s="25">
        <v>478</v>
      </c>
      <c r="B479" s="25" t="s">
        <v>1357</v>
      </c>
      <c r="C479" s="25" t="s">
        <v>1358</v>
      </c>
      <c r="D479" s="47" t="s">
        <v>470</v>
      </c>
      <c r="E479" s="47" t="s">
        <v>1775</v>
      </c>
      <c r="F479" s="47" t="s">
        <v>466</v>
      </c>
      <c r="G479" s="47">
        <v>27054</v>
      </c>
      <c r="H479" s="47" t="s">
        <v>72</v>
      </c>
      <c r="I479" s="61">
        <v>37.5</v>
      </c>
      <c r="J479" s="61">
        <v>41</v>
      </c>
      <c r="K479" s="62">
        <v>0.38</v>
      </c>
      <c r="L479" s="47" t="s">
        <v>171</v>
      </c>
      <c r="M479" s="68">
        <v>52331</v>
      </c>
      <c r="N479" s="68">
        <v>40273</v>
      </c>
      <c r="O479" s="68">
        <v>59776</v>
      </c>
      <c r="P479" s="63">
        <f t="shared" si="7"/>
        <v>152380</v>
      </c>
    </row>
    <row r="480" spans="1:16">
      <c r="A480" s="25">
        <v>479</v>
      </c>
      <c r="B480" s="25" t="s">
        <v>1357</v>
      </c>
      <c r="C480" s="25" t="s">
        <v>1358</v>
      </c>
      <c r="D480" s="47" t="s">
        <v>471</v>
      </c>
      <c r="E480" s="47" t="s">
        <v>1775</v>
      </c>
      <c r="F480" s="47" t="s">
        <v>466</v>
      </c>
      <c r="G480" s="47">
        <v>27054</v>
      </c>
      <c r="H480" s="47" t="s">
        <v>72</v>
      </c>
      <c r="I480" s="61">
        <v>20</v>
      </c>
      <c r="J480" s="61">
        <v>21.8</v>
      </c>
      <c r="K480" s="62">
        <v>0.38</v>
      </c>
      <c r="L480" s="47" t="s">
        <v>171</v>
      </c>
      <c r="M480" s="68">
        <v>25423</v>
      </c>
      <c r="N480" s="68">
        <v>18479</v>
      </c>
      <c r="O480" s="68">
        <v>32533</v>
      </c>
      <c r="P480" s="63">
        <f t="shared" si="7"/>
        <v>76435</v>
      </c>
    </row>
    <row r="481" spans="1:16">
      <c r="A481" s="25">
        <v>480</v>
      </c>
      <c r="B481" s="25" t="s">
        <v>1357</v>
      </c>
      <c r="C481" s="25" t="s">
        <v>1358</v>
      </c>
      <c r="D481" s="47" t="s">
        <v>472</v>
      </c>
      <c r="E481" s="47" t="s">
        <v>1775</v>
      </c>
      <c r="F481" s="47" t="s">
        <v>466</v>
      </c>
      <c r="G481" s="47">
        <v>27054</v>
      </c>
      <c r="H481" s="47" t="s">
        <v>72</v>
      </c>
      <c r="I481" s="61">
        <v>10</v>
      </c>
      <c r="J481" s="61">
        <v>11</v>
      </c>
      <c r="K481" s="62">
        <v>0.38</v>
      </c>
      <c r="L481" s="47" t="s">
        <v>69</v>
      </c>
      <c r="M481" s="68">
        <v>4693</v>
      </c>
      <c r="N481" s="68">
        <v>3486</v>
      </c>
      <c r="O481" s="68">
        <v>5245</v>
      </c>
      <c r="P481" s="63">
        <f t="shared" si="7"/>
        <v>13424</v>
      </c>
    </row>
    <row r="482" spans="1:16">
      <c r="A482" s="25">
        <v>481</v>
      </c>
      <c r="B482" s="25" t="s">
        <v>1357</v>
      </c>
      <c r="C482" s="25" t="s">
        <v>1358</v>
      </c>
      <c r="D482" s="47" t="s">
        <v>473</v>
      </c>
      <c r="E482" s="47" t="s">
        <v>1776</v>
      </c>
      <c r="F482" s="47" t="s">
        <v>466</v>
      </c>
      <c r="G482" s="47">
        <v>27054</v>
      </c>
      <c r="H482" s="47" t="s">
        <v>72</v>
      </c>
      <c r="I482" s="61">
        <v>10</v>
      </c>
      <c r="J482" s="61">
        <v>11</v>
      </c>
      <c r="K482" s="62">
        <v>0.38</v>
      </c>
      <c r="L482" s="47" t="s">
        <v>171</v>
      </c>
      <c r="M482" s="68">
        <v>7490</v>
      </c>
      <c r="N482" s="68">
        <v>5785</v>
      </c>
      <c r="O482" s="68">
        <v>10012</v>
      </c>
      <c r="P482" s="63">
        <f t="shared" si="7"/>
        <v>23287</v>
      </c>
    </row>
    <row r="483" spans="1:16">
      <c r="A483" s="25">
        <v>482</v>
      </c>
      <c r="B483" s="25" t="s">
        <v>1357</v>
      </c>
      <c r="C483" s="25" t="s">
        <v>1358</v>
      </c>
      <c r="D483" s="47" t="s">
        <v>474</v>
      </c>
      <c r="E483" s="47" t="s">
        <v>1777</v>
      </c>
      <c r="F483" s="47" t="s">
        <v>466</v>
      </c>
      <c r="G483" s="47">
        <v>27054</v>
      </c>
      <c r="H483" s="47" t="s">
        <v>72</v>
      </c>
      <c r="I483" s="61">
        <v>15</v>
      </c>
      <c r="J483" s="61">
        <v>16.5</v>
      </c>
      <c r="K483" s="62">
        <v>0.38</v>
      </c>
      <c r="L483" s="47" t="s">
        <v>171</v>
      </c>
      <c r="M483" s="68">
        <v>2197</v>
      </c>
      <c r="N483" s="68">
        <v>2966</v>
      </c>
      <c r="O483" s="68">
        <v>3509</v>
      </c>
      <c r="P483" s="63">
        <f t="shared" si="7"/>
        <v>8672</v>
      </c>
    </row>
    <row r="484" spans="1:16">
      <c r="A484" s="25">
        <v>483</v>
      </c>
      <c r="B484" s="25" t="s">
        <v>1357</v>
      </c>
      <c r="C484" s="25" t="s">
        <v>1358</v>
      </c>
      <c r="D484" s="47" t="s">
        <v>475</v>
      </c>
      <c r="E484" s="47" t="s">
        <v>1470</v>
      </c>
      <c r="F484" s="47" t="s">
        <v>466</v>
      </c>
      <c r="G484" s="47">
        <v>27054</v>
      </c>
      <c r="H484" s="47" t="s">
        <v>72</v>
      </c>
      <c r="I484" s="61">
        <v>97</v>
      </c>
      <c r="J484" s="61">
        <v>97.5</v>
      </c>
      <c r="K484" s="62">
        <v>0.38</v>
      </c>
      <c r="L484" s="47" t="s">
        <v>171</v>
      </c>
      <c r="M484" s="68">
        <v>88692</v>
      </c>
      <c r="N484" s="68">
        <v>70838</v>
      </c>
      <c r="O484" s="68">
        <v>104613</v>
      </c>
      <c r="P484" s="63">
        <f t="shared" si="7"/>
        <v>264143</v>
      </c>
    </row>
    <row r="485" spans="1:16">
      <c r="A485" s="25">
        <v>484</v>
      </c>
      <c r="B485" s="25" t="s">
        <v>1357</v>
      </c>
      <c r="C485" s="25" t="s">
        <v>1358</v>
      </c>
      <c r="D485" s="47" t="s">
        <v>476</v>
      </c>
      <c r="E485" s="47" t="s">
        <v>1470</v>
      </c>
      <c r="F485" s="47" t="s">
        <v>466</v>
      </c>
      <c r="G485" s="47">
        <v>27054</v>
      </c>
      <c r="H485" s="47" t="s">
        <v>72</v>
      </c>
      <c r="I485" s="61">
        <v>30</v>
      </c>
      <c r="J485" s="61">
        <v>33</v>
      </c>
      <c r="K485" s="62">
        <v>0.38</v>
      </c>
      <c r="L485" s="47" t="s">
        <v>171</v>
      </c>
      <c r="M485" s="68">
        <v>19309</v>
      </c>
      <c r="N485" s="68">
        <v>16940</v>
      </c>
      <c r="O485" s="68">
        <v>20879</v>
      </c>
      <c r="P485" s="63">
        <f t="shared" si="7"/>
        <v>57128</v>
      </c>
    </row>
    <row r="486" spans="1:16">
      <c r="A486" s="25">
        <v>485</v>
      </c>
      <c r="B486" s="25" t="s">
        <v>1357</v>
      </c>
      <c r="C486" s="25" t="s">
        <v>1358</v>
      </c>
      <c r="D486" s="47" t="s">
        <v>477</v>
      </c>
      <c r="E486" s="47" t="s">
        <v>1778</v>
      </c>
      <c r="F486" s="47" t="s">
        <v>466</v>
      </c>
      <c r="G486" s="47">
        <v>27054</v>
      </c>
      <c r="H486" s="47" t="s">
        <v>72</v>
      </c>
      <c r="I486" s="61">
        <v>3</v>
      </c>
      <c r="J486" s="61">
        <v>3.3</v>
      </c>
      <c r="K486" s="62">
        <v>0.38</v>
      </c>
      <c r="L486" s="47" t="s">
        <v>69</v>
      </c>
      <c r="M486" s="68">
        <v>860</v>
      </c>
      <c r="N486" s="68">
        <v>677</v>
      </c>
      <c r="O486" s="68">
        <v>1244</v>
      </c>
      <c r="P486" s="63">
        <f t="shared" si="7"/>
        <v>2781</v>
      </c>
    </row>
    <row r="487" spans="1:16">
      <c r="A487" s="25">
        <v>486</v>
      </c>
      <c r="B487" s="25" t="s">
        <v>1357</v>
      </c>
      <c r="C487" s="25" t="s">
        <v>1358</v>
      </c>
      <c r="D487" s="47" t="s">
        <v>478</v>
      </c>
      <c r="E487" s="47" t="s">
        <v>1779</v>
      </c>
      <c r="F487" s="47" t="s">
        <v>466</v>
      </c>
      <c r="G487" s="47">
        <v>27054</v>
      </c>
      <c r="H487" s="47" t="s">
        <v>72</v>
      </c>
      <c r="I487" s="61">
        <v>3</v>
      </c>
      <c r="J487" s="61">
        <v>3.3</v>
      </c>
      <c r="K487" s="62">
        <v>0.38</v>
      </c>
      <c r="L487" s="47" t="s">
        <v>69</v>
      </c>
      <c r="M487" s="68">
        <v>1539</v>
      </c>
      <c r="N487" s="68">
        <v>1189</v>
      </c>
      <c r="O487" s="68">
        <v>2195</v>
      </c>
      <c r="P487" s="63">
        <f t="shared" si="7"/>
        <v>4923</v>
      </c>
    </row>
    <row r="488" spans="1:16">
      <c r="A488" s="25">
        <v>487</v>
      </c>
      <c r="B488" s="25" t="s">
        <v>1357</v>
      </c>
      <c r="C488" s="25" t="s">
        <v>1358</v>
      </c>
      <c r="D488" s="47" t="s">
        <v>479</v>
      </c>
      <c r="E488" s="47" t="s">
        <v>1780</v>
      </c>
      <c r="F488" s="47" t="s">
        <v>466</v>
      </c>
      <c r="G488" s="47">
        <v>27054</v>
      </c>
      <c r="H488" s="47" t="s">
        <v>72</v>
      </c>
      <c r="I488" s="61">
        <v>30</v>
      </c>
      <c r="J488" s="61">
        <v>33</v>
      </c>
      <c r="K488" s="62">
        <v>0.38</v>
      </c>
      <c r="L488" s="47" t="s">
        <v>69</v>
      </c>
      <c r="M488" s="68">
        <v>7139</v>
      </c>
      <c r="N488" s="68">
        <v>5524</v>
      </c>
      <c r="O488" s="68">
        <v>9177</v>
      </c>
      <c r="P488" s="63">
        <f t="shared" si="7"/>
        <v>21840</v>
      </c>
    </row>
    <row r="489" spans="1:16">
      <c r="A489" s="25">
        <v>488</v>
      </c>
      <c r="B489" s="25" t="s">
        <v>1357</v>
      </c>
      <c r="C489" s="25" t="s">
        <v>1358</v>
      </c>
      <c r="D489" s="47" t="s">
        <v>1036</v>
      </c>
      <c r="E489" s="47" t="s">
        <v>1781</v>
      </c>
      <c r="F489" s="47" t="s">
        <v>1037</v>
      </c>
      <c r="G489" s="47">
        <v>27047</v>
      </c>
      <c r="H489" s="47" t="s">
        <v>72</v>
      </c>
      <c r="I489" s="61">
        <v>6</v>
      </c>
      <c r="J489" s="61">
        <v>6.6</v>
      </c>
      <c r="K489" s="62">
        <v>0.38</v>
      </c>
      <c r="L489" s="47" t="s">
        <v>171</v>
      </c>
      <c r="M489" s="68">
        <v>4775</v>
      </c>
      <c r="N489" s="68">
        <v>3845</v>
      </c>
      <c r="O489" s="68">
        <v>6708</v>
      </c>
      <c r="P489" s="63">
        <f t="shared" si="7"/>
        <v>15328</v>
      </c>
    </row>
    <row r="490" spans="1:16">
      <c r="A490" s="25">
        <v>489</v>
      </c>
      <c r="B490" s="25" t="s">
        <v>1357</v>
      </c>
      <c r="C490" s="25" t="s">
        <v>1358</v>
      </c>
      <c r="D490" s="47" t="s">
        <v>1046</v>
      </c>
      <c r="E490" s="47" t="s">
        <v>1782</v>
      </c>
      <c r="F490" s="47" t="s">
        <v>1037</v>
      </c>
      <c r="G490" s="47">
        <v>27047</v>
      </c>
      <c r="H490" s="47" t="s">
        <v>72</v>
      </c>
      <c r="I490" s="61">
        <v>15</v>
      </c>
      <c r="J490" s="61">
        <v>16.5</v>
      </c>
      <c r="K490" s="62">
        <v>0.38</v>
      </c>
      <c r="L490" s="47" t="s">
        <v>171</v>
      </c>
      <c r="M490" s="68">
        <v>1</v>
      </c>
      <c r="N490" s="68">
        <v>0</v>
      </c>
      <c r="O490" s="68">
        <v>1</v>
      </c>
      <c r="P490" s="63">
        <f t="shared" si="7"/>
        <v>2</v>
      </c>
    </row>
    <row r="491" spans="1:16">
      <c r="A491" s="25">
        <v>490</v>
      </c>
      <c r="B491" s="25" t="s">
        <v>1357</v>
      </c>
      <c r="C491" s="25" t="s">
        <v>1358</v>
      </c>
      <c r="D491" s="47" t="s">
        <v>480</v>
      </c>
      <c r="E491" s="47" t="s">
        <v>1783</v>
      </c>
      <c r="F491" s="47" t="s">
        <v>481</v>
      </c>
      <c r="G491" s="47">
        <v>27052</v>
      </c>
      <c r="H491" s="47" t="s">
        <v>72</v>
      </c>
      <c r="I491" s="61">
        <v>6</v>
      </c>
      <c r="J491" s="61">
        <v>33</v>
      </c>
      <c r="K491" s="62">
        <v>0.38</v>
      </c>
      <c r="L491" s="47" t="s">
        <v>171</v>
      </c>
      <c r="M491" s="68">
        <v>1370</v>
      </c>
      <c r="N491" s="68">
        <v>1198</v>
      </c>
      <c r="O491" s="68">
        <v>2252</v>
      </c>
      <c r="P491" s="63">
        <f t="shared" si="7"/>
        <v>4820</v>
      </c>
    </row>
    <row r="492" spans="1:16">
      <c r="A492" s="25">
        <v>491</v>
      </c>
      <c r="B492" s="25" t="s">
        <v>1357</v>
      </c>
      <c r="C492" s="25" t="s">
        <v>1358</v>
      </c>
      <c r="D492" s="47" t="s">
        <v>482</v>
      </c>
      <c r="E492" s="47" t="s">
        <v>1783</v>
      </c>
      <c r="F492" s="47" t="s">
        <v>481</v>
      </c>
      <c r="G492" s="47">
        <v>27052</v>
      </c>
      <c r="H492" s="47" t="s">
        <v>72</v>
      </c>
      <c r="I492" s="61">
        <v>3</v>
      </c>
      <c r="J492" s="61">
        <v>4.4000000000000004</v>
      </c>
      <c r="K492" s="62">
        <v>0.38</v>
      </c>
      <c r="L492" s="47" t="s">
        <v>171</v>
      </c>
      <c r="M492" s="68">
        <v>34</v>
      </c>
      <c r="N492" s="68">
        <v>24</v>
      </c>
      <c r="O492" s="68">
        <v>42</v>
      </c>
      <c r="P492" s="63">
        <f t="shared" si="7"/>
        <v>100</v>
      </c>
    </row>
    <row r="493" spans="1:16">
      <c r="A493" s="25">
        <v>492</v>
      </c>
      <c r="B493" s="25" t="s">
        <v>1357</v>
      </c>
      <c r="C493" s="25" t="s">
        <v>1358</v>
      </c>
      <c r="D493" s="47" t="s">
        <v>483</v>
      </c>
      <c r="E493" s="47" t="s">
        <v>1784</v>
      </c>
      <c r="F493" s="47" t="s">
        <v>481</v>
      </c>
      <c r="G493" s="47">
        <v>27052</v>
      </c>
      <c r="H493" s="47" t="s">
        <v>72</v>
      </c>
      <c r="I493" s="61">
        <v>3</v>
      </c>
      <c r="J493" s="61">
        <v>6.6</v>
      </c>
      <c r="K493" s="62">
        <v>0.38</v>
      </c>
      <c r="L493" s="47" t="s">
        <v>77</v>
      </c>
      <c r="M493" s="68">
        <v>143</v>
      </c>
      <c r="N493" s="68">
        <v>121</v>
      </c>
      <c r="O493" s="68">
        <v>184</v>
      </c>
      <c r="P493" s="63">
        <f t="shared" si="7"/>
        <v>448</v>
      </c>
    </row>
    <row r="494" spans="1:16">
      <c r="A494" s="25">
        <v>493</v>
      </c>
      <c r="B494" s="25" t="s">
        <v>1357</v>
      </c>
      <c r="C494" s="25" t="s">
        <v>1358</v>
      </c>
      <c r="D494" s="47" t="s">
        <v>484</v>
      </c>
      <c r="E494" s="47" t="s">
        <v>1785</v>
      </c>
      <c r="F494" s="47" t="s">
        <v>481</v>
      </c>
      <c r="G494" s="47">
        <v>27052</v>
      </c>
      <c r="H494" s="47" t="s">
        <v>72</v>
      </c>
      <c r="I494" s="61">
        <v>3</v>
      </c>
      <c r="J494" s="61">
        <v>11</v>
      </c>
      <c r="K494" s="62">
        <v>0.38</v>
      </c>
      <c r="L494" s="47" t="s">
        <v>171</v>
      </c>
      <c r="M494" s="68">
        <v>1725</v>
      </c>
      <c r="N494" s="68">
        <v>1507</v>
      </c>
      <c r="O494" s="68">
        <v>3437</v>
      </c>
      <c r="P494" s="63">
        <f t="shared" si="7"/>
        <v>6669</v>
      </c>
    </row>
    <row r="495" spans="1:16">
      <c r="A495" s="25">
        <v>494</v>
      </c>
      <c r="B495" s="25" t="s">
        <v>1357</v>
      </c>
      <c r="C495" s="25" t="s">
        <v>1358</v>
      </c>
      <c r="D495" s="47" t="s">
        <v>1172</v>
      </c>
      <c r="E495" s="47" t="s">
        <v>1786</v>
      </c>
      <c r="F495" s="47" t="s">
        <v>1173</v>
      </c>
      <c r="G495" s="47">
        <v>27010</v>
      </c>
      <c r="H495" s="47" t="s">
        <v>72</v>
      </c>
      <c r="I495" s="61">
        <v>20</v>
      </c>
      <c r="J495" s="61">
        <v>22</v>
      </c>
      <c r="K495" s="62">
        <v>0.38</v>
      </c>
      <c r="L495" s="47" t="s">
        <v>77</v>
      </c>
      <c r="M495" s="68">
        <v>21658</v>
      </c>
      <c r="N495" s="68">
        <v>16380</v>
      </c>
      <c r="O495" s="68">
        <v>29892</v>
      </c>
      <c r="P495" s="63">
        <f t="shared" si="7"/>
        <v>67930</v>
      </c>
    </row>
    <row r="496" spans="1:16">
      <c r="A496" s="25">
        <v>495</v>
      </c>
      <c r="B496" s="25" t="s">
        <v>1357</v>
      </c>
      <c r="C496" s="25" t="s">
        <v>1358</v>
      </c>
      <c r="D496" s="47" t="s">
        <v>1209</v>
      </c>
      <c r="E496" s="47" t="s">
        <v>1787</v>
      </c>
      <c r="F496" s="47" t="s">
        <v>1173</v>
      </c>
      <c r="G496" s="47">
        <v>27010</v>
      </c>
      <c r="H496" s="47" t="s">
        <v>72</v>
      </c>
      <c r="I496" s="61">
        <v>3</v>
      </c>
      <c r="J496" s="61">
        <v>3.3</v>
      </c>
      <c r="K496" s="62">
        <v>0.38</v>
      </c>
      <c r="L496" s="47" t="s">
        <v>69</v>
      </c>
      <c r="M496" s="68">
        <v>37</v>
      </c>
      <c r="N496" s="68">
        <v>36</v>
      </c>
      <c r="O496" s="68">
        <v>43</v>
      </c>
      <c r="P496" s="63">
        <f t="shared" si="7"/>
        <v>116</v>
      </c>
    </row>
    <row r="497" spans="1:16">
      <c r="A497" s="25">
        <v>496</v>
      </c>
      <c r="B497" s="25" t="s">
        <v>1357</v>
      </c>
      <c r="C497" s="25" t="s">
        <v>1358</v>
      </c>
      <c r="D497" s="47" t="s">
        <v>1210</v>
      </c>
      <c r="E497" s="47" t="s">
        <v>1788</v>
      </c>
      <c r="F497" s="47" t="s">
        <v>1173</v>
      </c>
      <c r="G497" s="47">
        <v>27010</v>
      </c>
      <c r="H497" s="47" t="s">
        <v>72</v>
      </c>
      <c r="I497" s="61">
        <v>1.5</v>
      </c>
      <c r="J497" s="61">
        <v>2</v>
      </c>
      <c r="K497" s="62">
        <v>0.38</v>
      </c>
      <c r="L497" s="47" t="s">
        <v>69</v>
      </c>
      <c r="M497" s="68">
        <v>31</v>
      </c>
      <c r="N497" s="68">
        <v>23</v>
      </c>
      <c r="O497" s="68">
        <v>41</v>
      </c>
      <c r="P497" s="63">
        <f t="shared" si="7"/>
        <v>95</v>
      </c>
    </row>
    <row r="498" spans="1:16">
      <c r="A498" s="25">
        <v>497</v>
      </c>
      <c r="B498" s="25" t="s">
        <v>1357</v>
      </c>
      <c r="C498" s="25" t="s">
        <v>1358</v>
      </c>
      <c r="D498" s="47" t="s">
        <v>160</v>
      </c>
      <c r="E498" s="47" t="s">
        <v>1789</v>
      </c>
      <c r="F498" s="47" t="s">
        <v>1020</v>
      </c>
      <c r="G498" s="47">
        <v>27040</v>
      </c>
      <c r="H498" s="47" t="s">
        <v>72</v>
      </c>
      <c r="I498" s="61">
        <v>6</v>
      </c>
      <c r="J498" s="61">
        <v>6.6</v>
      </c>
      <c r="K498" s="62">
        <v>0.38</v>
      </c>
      <c r="L498" s="47" t="s">
        <v>69</v>
      </c>
      <c r="M498" s="68">
        <v>0</v>
      </c>
      <c r="N498" s="68">
        <v>0</v>
      </c>
      <c r="O498" s="68">
        <v>0</v>
      </c>
      <c r="P498" s="63">
        <f t="shared" si="7"/>
        <v>0</v>
      </c>
    </row>
    <row r="499" spans="1:16">
      <c r="A499" s="25">
        <v>498</v>
      </c>
      <c r="B499" s="25" t="s">
        <v>1357</v>
      </c>
      <c r="C499" s="25" t="s">
        <v>1358</v>
      </c>
      <c r="D499" s="47" t="s">
        <v>1790</v>
      </c>
      <c r="E499" s="47" t="s">
        <v>1791</v>
      </c>
      <c r="F499" s="47" t="s">
        <v>1020</v>
      </c>
      <c r="G499" s="47">
        <v>27040</v>
      </c>
      <c r="H499" s="47" t="s">
        <v>72</v>
      </c>
      <c r="I499" s="61">
        <v>6</v>
      </c>
      <c r="J499" s="61">
        <v>6.6</v>
      </c>
      <c r="K499" s="62">
        <v>0.38</v>
      </c>
      <c r="L499" s="47" t="s">
        <v>69</v>
      </c>
      <c r="M499" s="68">
        <v>520</v>
      </c>
      <c r="N499" s="68">
        <v>400</v>
      </c>
      <c r="O499" s="68">
        <v>590</v>
      </c>
      <c r="P499" s="63">
        <f t="shared" si="7"/>
        <v>1510</v>
      </c>
    </row>
    <row r="500" spans="1:16">
      <c r="A500" s="25">
        <v>499</v>
      </c>
      <c r="B500" s="25" t="s">
        <v>1357</v>
      </c>
      <c r="C500" s="25" t="s">
        <v>1358</v>
      </c>
      <c r="D500" s="47" t="s">
        <v>1792</v>
      </c>
      <c r="E500" s="47" t="s">
        <v>1793</v>
      </c>
      <c r="F500" s="47" t="s">
        <v>1020</v>
      </c>
      <c r="G500" s="47">
        <v>27040</v>
      </c>
      <c r="H500" s="47" t="s">
        <v>72</v>
      </c>
      <c r="I500" s="61">
        <v>6</v>
      </c>
      <c r="J500" s="61">
        <v>6.6</v>
      </c>
      <c r="K500" s="62">
        <v>0.38</v>
      </c>
      <c r="L500" s="47" t="s">
        <v>69</v>
      </c>
      <c r="M500" s="68">
        <v>0</v>
      </c>
      <c r="N500" s="68">
        <v>0</v>
      </c>
      <c r="O500" s="68">
        <v>0</v>
      </c>
      <c r="P500" s="63">
        <f t="shared" si="7"/>
        <v>0</v>
      </c>
    </row>
    <row r="501" spans="1:16">
      <c r="A501" s="25">
        <v>500</v>
      </c>
      <c r="B501" s="25" t="s">
        <v>1357</v>
      </c>
      <c r="C501" s="25" t="s">
        <v>1358</v>
      </c>
      <c r="D501" s="47" t="s">
        <v>1794</v>
      </c>
      <c r="E501" s="47" t="s">
        <v>1795</v>
      </c>
      <c r="F501" s="47" t="s">
        <v>1020</v>
      </c>
      <c r="G501" s="47">
        <v>27040</v>
      </c>
      <c r="H501" s="47" t="s">
        <v>72</v>
      </c>
      <c r="I501" s="61">
        <v>6</v>
      </c>
      <c r="J501" s="61">
        <v>6.6</v>
      </c>
      <c r="K501" s="62">
        <v>0.38</v>
      </c>
      <c r="L501" s="47" t="s">
        <v>69</v>
      </c>
      <c r="M501" s="68">
        <v>0</v>
      </c>
      <c r="N501" s="68">
        <v>0</v>
      </c>
      <c r="O501" s="68">
        <v>0</v>
      </c>
      <c r="P501" s="63">
        <f t="shared" si="7"/>
        <v>0</v>
      </c>
    </row>
    <row r="502" spans="1:16">
      <c r="A502" s="25">
        <v>501</v>
      </c>
      <c r="B502" s="25" t="s">
        <v>1357</v>
      </c>
      <c r="C502" s="25" t="s">
        <v>1358</v>
      </c>
      <c r="D502" s="47" t="s">
        <v>1796</v>
      </c>
      <c r="E502" s="47" t="s">
        <v>1797</v>
      </c>
      <c r="F502" s="47" t="s">
        <v>1020</v>
      </c>
      <c r="G502" s="47">
        <v>27040</v>
      </c>
      <c r="H502" s="47" t="s">
        <v>72</v>
      </c>
      <c r="I502" s="61">
        <v>3</v>
      </c>
      <c r="J502" s="61">
        <v>3.3</v>
      </c>
      <c r="K502" s="62">
        <v>0.38</v>
      </c>
      <c r="L502" s="47" t="s">
        <v>69</v>
      </c>
      <c r="M502" s="68">
        <v>48</v>
      </c>
      <c r="N502" s="68">
        <v>52</v>
      </c>
      <c r="O502" s="68">
        <v>46</v>
      </c>
      <c r="P502" s="63">
        <f t="shared" si="7"/>
        <v>146</v>
      </c>
    </row>
    <row r="503" spans="1:16">
      <c r="A503" s="25">
        <v>502</v>
      </c>
      <c r="B503" s="25" t="s">
        <v>1357</v>
      </c>
      <c r="C503" s="25" t="s">
        <v>1358</v>
      </c>
      <c r="D503" s="47" t="s">
        <v>1798</v>
      </c>
      <c r="E503" s="47" t="s">
        <v>1799</v>
      </c>
      <c r="F503" s="47" t="s">
        <v>1020</v>
      </c>
      <c r="G503" s="47">
        <v>27040</v>
      </c>
      <c r="H503" s="47" t="s">
        <v>72</v>
      </c>
      <c r="I503" s="61">
        <v>6</v>
      </c>
      <c r="J503" s="61">
        <v>6.6</v>
      </c>
      <c r="K503" s="62">
        <v>0.38</v>
      </c>
      <c r="L503" s="47" t="s">
        <v>69</v>
      </c>
      <c r="M503" s="68">
        <v>77</v>
      </c>
      <c r="N503" s="68">
        <v>57</v>
      </c>
      <c r="O503" s="68">
        <v>105</v>
      </c>
      <c r="P503" s="63">
        <f t="shared" si="7"/>
        <v>239</v>
      </c>
    </row>
    <row r="504" spans="1:16">
      <c r="A504" s="25">
        <v>503</v>
      </c>
      <c r="B504" s="25" t="s">
        <v>1357</v>
      </c>
      <c r="C504" s="25" t="s">
        <v>1358</v>
      </c>
      <c r="D504" s="47" t="s">
        <v>161</v>
      </c>
      <c r="E504" s="47" t="s">
        <v>1800</v>
      </c>
      <c r="F504" s="47" t="s">
        <v>1020</v>
      </c>
      <c r="G504" s="47">
        <v>27040</v>
      </c>
      <c r="H504" s="47" t="s">
        <v>72</v>
      </c>
      <c r="I504" s="61">
        <v>6</v>
      </c>
      <c r="J504" s="61">
        <v>6.6</v>
      </c>
      <c r="K504" s="62">
        <v>0.38</v>
      </c>
      <c r="L504" s="47" t="s">
        <v>69</v>
      </c>
      <c r="M504" s="68">
        <v>802</v>
      </c>
      <c r="N504" s="68">
        <v>601</v>
      </c>
      <c r="O504" s="68">
        <v>858</v>
      </c>
      <c r="P504" s="63">
        <f t="shared" si="7"/>
        <v>2261</v>
      </c>
    </row>
    <row r="505" spans="1:16">
      <c r="A505" s="25">
        <v>504</v>
      </c>
      <c r="B505" s="25" t="s">
        <v>1357</v>
      </c>
      <c r="C505" s="25" t="s">
        <v>1358</v>
      </c>
      <c r="D505" s="47" t="s">
        <v>1019</v>
      </c>
      <c r="E505" s="47" t="s">
        <v>1801</v>
      </c>
      <c r="F505" s="47" t="s">
        <v>1020</v>
      </c>
      <c r="G505" s="47">
        <v>27040</v>
      </c>
      <c r="H505" s="47" t="s">
        <v>72</v>
      </c>
      <c r="I505" s="61">
        <v>2</v>
      </c>
      <c r="J505" s="61">
        <v>2.2000000000000002</v>
      </c>
      <c r="K505" s="62">
        <v>0.22</v>
      </c>
      <c r="L505" s="47" t="s">
        <v>171</v>
      </c>
      <c r="M505" s="68">
        <v>1638</v>
      </c>
      <c r="N505" s="68">
        <v>1373</v>
      </c>
      <c r="O505" s="68">
        <v>2237</v>
      </c>
      <c r="P505" s="63">
        <f t="shared" si="7"/>
        <v>5248</v>
      </c>
    </row>
    <row r="506" spans="1:16">
      <c r="A506" s="25">
        <v>505</v>
      </c>
      <c r="B506" s="25" t="s">
        <v>1357</v>
      </c>
      <c r="C506" s="25" t="s">
        <v>1358</v>
      </c>
      <c r="D506" s="47" t="s">
        <v>1021</v>
      </c>
      <c r="E506" s="47" t="s">
        <v>1802</v>
      </c>
      <c r="F506" s="47" t="s">
        <v>1020</v>
      </c>
      <c r="G506" s="47">
        <v>27040</v>
      </c>
      <c r="H506" s="47" t="s">
        <v>79</v>
      </c>
      <c r="I506" s="61">
        <v>253</v>
      </c>
      <c r="J506" s="61">
        <v>253</v>
      </c>
      <c r="K506" s="62">
        <v>15</v>
      </c>
      <c r="L506" s="47" t="s">
        <v>171</v>
      </c>
      <c r="M506" s="68">
        <v>392798</v>
      </c>
      <c r="N506" s="68">
        <v>314022</v>
      </c>
      <c r="O506" s="68">
        <v>481655</v>
      </c>
      <c r="P506" s="63">
        <f t="shared" si="7"/>
        <v>1188475</v>
      </c>
    </row>
    <row r="507" spans="1:16">
      <c r="A507" s="25">
        <v>506</v>
      </c>
      <c r="B507" s="25" t="s">
        <v>1357</v>
      </c>
      <c r="C507" s="25" t="s">
        <v>1358</v>
      </c>
      <c r="D507" s="47" t="s">
        <v>1048</v>
      </c>
      <c r="E507" s="47" t="s">
        <v>1803</v>
      </c>
      <c r="F507" s="47" t="s">
        <v>1020</v>
      </c>
      <c r="G507" s="47">
        <v>27040</v>
      </c>
      <c r="H507" s="47" t="s">
        <v>72</v>
      </c>
      <c r="I507" s="61">
        <v>1.5</v>
      </c>
      <c r="J507" s="61">
        <v>1.7</v>
      </c>
      <c r="K507" s="62">
        <v>0.22</v>
      </c>
      <c r="L507" s="47" t="s">
        <v>171</v>
      </c>
      <c r="M507" s="68">
        <v>139</v>
      </c>
      <c r="N507" s="68">
        <v>107</v>
      </c>
      <c r="O507" s="68">
        <v>198</v>
      </c>
      <c r="P507" s="63">
        <f t="shared" si="7"/>
        <v>444</v>
      </c>
    </row>
    <row r="508" spans="1:16">
      <c r="A508" s="25">
        <v>507</v>
      </c>
      <c r="B508" s="25" t="s">
        <v>1357</v>
      </c>
      <c r="C508" s="25" t="s">
        <v>1358</v>
      </c>
      <c r="D508" s="47" t="s">
        <v>152</v>
      </c>
      <c r="E508" s="47" t="s">
        <v>1804</v>
      </c>
      <c r="F508" s="47" t="s">
        <v>153</v>
      </c>
      <c r="G508" s="47">
        <v>27040</v>
      </c>
      <c r="H508" s="47" t="s">
        <v>72</v>
      </c>
      <c r="I508" s="61">
        <v>1.5</v>
      </c>
      <c r="J508" s="61">
        <v>1.7</v>
      </c>
      <c r="K508" s="62">
        <v>0.38</v>
      </c>
      <c r="L508" s="47" t="s">
        <v>77</v>
      </c>
      <c r="M508" s="68">
        <v>0</v>
      </c>
      <c r="N508" s="68">
        <v>0</v>
      </c>
      <c r="O508" s="68">
        <v>0</v>
      </c>
      <c r="P508" s="63">
        <f t="shared" si="7"/>
        <v>0</v>
      </c>
    </row>
    <row r="509" spans="1:16">
      <c r="A509" s="25">
        <v>508</v>
      </c>
      <c r="B509" s="25" t="s">
        <v>1357</v>
      </c>
      <c r="C509" s="25" t="s">
        <v>1358</v>
      </c>
      <c r="D509" s="47" t="s">
        <v>154</v>
      </c>
      <c r="E509" s="47" t="s">
        <v>1805</v>
      </c>
      <c r="F509" s="47" t="s">
        <v>153</v>
      </c>
      <c r="G509" s="47">
        <v>27040</v>
      </c>
      <c r="H509" s="47" t="s">
        <v>72</v>
      </c>
      <c r="I509" s="61">
        <v>6</v>
      </c>
      <c r="J509" s="61">
        <v>6.6</v>
      </c>
      <c r="K509" s="62">
        <v>0.38</v>
      </c>
      <c r="L509" s="47" t="s">
        <v>69</v>
      </c>
      <c r="M509" s="68">
        <v>1254</v>
      </c>
      <c r="N509" s="68">
        <v>983</v>
      </c>
      <c r="O509" s="68">
        <v>1517</v>
      </c>
      <c r="P509" s="63">
        <f t="shared" si="7"/>
        <v>3754</v>
      </c>
    </row>
    <row r="510" spans="1:16">
      <c r="A510" s="25">
        <v>509</v>
      </c>
      <c r="B510" s="25" t="s">
        <v>1357</v>
      </c>
      <c r="C510" s="25" t="s">
        <v>1358</v>
      </c>
      <c r="D510" s="47" t="s">
        <v>980</v>
      </c>
      <c r="E510" s="47" t="s">
        <v>1806</v>
      </c>
      <c r="F510" s="47" t="s">
        <v>153</v>
      </c>
      <c r="G510" s="47">
        <v>27040</v>
      </c>
      <c r="H510" s="47" t="s">
        <v>72</v>
      </c>
      <c r="I510" s="61">
        <v>1.5</v>
      </c>
      <c r="J510" s="61">
        <v>6.6</v>
      </c>
      <c r="K510" s="62">
        <v>0.38</v>
      </c>
      <c r="L510" s="47" t="s">
        <v>171</v>
      </c>
      <c r="M510" s="68">
        <v>26</v>
      </c>
      <c r="N510" s="68">
        <v>20</v>
      </c>
      <c r="O510" s="68">
        <v>37</v>
      </c>
      <c r="P510" s="63">
        <f t="shared" si="7"/>
        <v>83</v>
      </c>
    </row>
    <row r="511" spans="1:16">
      <c r="A511" s="25">
        <v>510</v>
      </c>
      <c r="B511" s="25" t="s">
        <v>1357</v>
      </c>
      <c r="C511" s="25" t="s">
        <v>1358</v>
      </c>
      <c r="D511" s="47" t="s">
        <v>216</v>
      </c>
      <c r="E511" s="47" t="s">
        <v>1807</v>
      </c>
      <c r="F511" s="47" t="s">
        <v>1068</v>
      </c>
      <c r="G511" s="47">
        <v>27036</v>
      </c>
      <c r="H511" s="47" t="s">
        <v>72</v>
      </c>
      <c r="I511" s="61">
        <v>3</v>
      </c>
      <c r="J511" s="61">
        <v>27.5</v>
      </c>
      <c r="K511" s="62">
        <v>0.22</v>
      </c>
      <c r="L511" s="47" t="s">
        <v>171</v>
      </c>
      <c r="M511" s="68">
        <v>1053</v>
      </c>
      <c r="N511" s="68">
        <v>173</v>
      </c>
      <c r="O511" s="68">
        <v>300</v>
      </c>
      <c r="P511" s="63">
        <f t="shared" si="7"/>
        <v>1526</v>
      </c>
    </row>
    <row r="512" spans="1:16">
      <c r="A512" s="25">
        <v>511</v>
      </c>
      <c r="B512" s="25" t="s">
        <v>1357</v>
      </c>
      <c r="C512" s="25" t="s">
        <v>1358</v>
      </c>
      <c r="D512" s="47" t="s">
        <v>1069</v>
      </c>
      <c r="E512" s="47" t="s">
        <v>1808</v>
      </c>
      <c r="F512" s="47" t="s">
        <v>1068</v>
      </c>
      <c r="G512" s="47">
        <v>27036</v>
      </c>
      <c r="H512" s="47" t="s">
        <v>72</v>
      </c>
      <c r="I512" s="61">
        <v>15</v>
      </c>
      <c r="J512" s="61">
        <v>16.5</v>
      </c>
      <c r="K512" s="62">
        <v>0.38</v>
      </c>
      <c r="L512" s="47" t="s">
        <v>69</v>
      </c>
      <c r="M512" s="68">
        <v>418</v>
      </c>
      <c r="N512" s="68">
        <v>340</v>
      </c>
      <c r="O512" s="68">
        <v>596</v>
      </c>
      <c r="P512" s="63">
        <f t="shared" si="7"/>
        <v>1354</v>
      </c>
    </row>
    <row r="513" spans="1:16">
      <c r="A513" s="25">
        <v>512</v>
      </c>
      <c r="B513" s="25" t="s">
        <v>1357</v>
      </c>
      <c r="C513" s="25" t="s">
        <v>1358</v>
      </c>
      <c r="D513" s="47" t="s">
        <v>181</v>
      </c>
      <c r="E513" s="47" t="s">
        <v>1809</v>
      </c>
      <c r="F513" s="47" t="s">
        <v>1068</v>
      </c>
      <c r="G513" s="47">
        <v>27036</v>
      </c>
      <c r="H513" s="47" t="s">
        <v>72</v>
      </c>
      <c r="I513" s="61">
        <v>6</v>
      </c>
      <c r="J513" s="61">
        <v>6.6</v>
      </c>
      <c r="K513" s="62">
        <v>0.38</v>
      </c>
      <c r="L513" s="47" t="s">
        <v>69</v>
      </c>
      <c r="M513" s="68">
        <v>1686</v>
      </c>
      <c r="N513" s="68">
        <v>1324</v>
      </c>
      <c r="O513" s="68">
        <v>2323</v>
      </c>
      <c r="P513" s="63">
        <f t="shared" si="7"/>
        <v>5333</v>
      </c>
    </row>
    <row r="514" spans="1:16">
      <c r="A514" s="25">
        <v>513</v>
      </c>
      <c r="B514" s="25" t="s">
        <v>1357</v>
      </c>
      <c r="C514" s="25" t="s">
        <v>1358</v>
      </c>
      <c r="D514" s="47" t="s">
        <v>182</v>
      </c>
      <c r="E514" s="47" t="s">
        <v>1809</v>
      </c>
      <c r="F514" s="47" t="s">
        <v>1068</v>
      </c>
      <c r="G514" s="47">
        <v>27036</v>
      </c>
      <c r="H514" s="47" t="s">
        <v>72</v>
      </c>
      <c r="I514" s="61">
        <v>15</v>
      </c>
      <c r="J514" s="61">
        <v>16.5</v>
      </c>
      <c r="K514" s="62">
        <v>0.38</v>
      </c>
      <c r="L514" s="47" t="s">
        <v>77</v>
      </c>
      <c r="M514" s="68">
        <v>116</v>
      </c>
      <c r="N514" s="68">
        <v>88</v>
      </c>
      <c r="O514" s="68">
        <v>165</v>
      </c>
      <c r="P514" s="63">
        <f t="shared" si="7"/>
        <v>369</v>
      </c>
    </row>
    <row r="515" spans="1:16">
      <c r="A515" s="25">
        <v>514</v>
      </c>
      <c r="B515" s="25" t="s">
        <v>1357</v>
      </c>
      <c r="C515" s="25" t="s">
        <v>1358</v>
      </c>
      <c r="D515" s="47" t="s">
        <v>191</v>
      </c>
      <c r="E515" s="47" t="s">
        <v>1810</v>
      </c>
      <c r="F515" s="47" t="s">
        <v>1068</v>
      </c>
      <c r="G515" s="47">
        <v>27036</v>
      </c>
      <c r="H515" s="47" t="s">
        <v>72</v>
      </c>
      <c r="I515" s="61">
        <v>30</v>
      </c>
      <c r="J515" s="61">
        <v>33</v>
      </c>
      <c r="K515" s="62">
        <v>0.38</v>
      </c>
      <c r="L515" s="47" t="s">
        <v>171</v>
      </c>
      <c r="M515" s="68">
        <v>11885</v>
      </c>
      <c r="N515" s="68">
        <v>9553</v>
      </c>
      <c r="O515" s="68">
        <v>14730</v>
      </c>
      <c r="P515" s="63">
        <f t="shared" ref="P515:P578" si="8">SUM(M515:O515)</f>
        <v>36168</v>
      </c>
    </row>
    <row r="516" spans="1:16">
      <c r="A516" s="25">
        <v>515</v>
      </c>
      <c r="B516" s="25" t="s">
        <v>1357</v>
      </c>
      <c r="C516" s="25" t="s">
        <v>1358</v>
      </c>
      <c r="D516" s="47" t="s">
        <v>192</v>
      </c>
      <c r="E516" s="47" t="s">
        <v>1811</v>
      </c>
      <c r="F516" s="47" t="s">
        <v>1068</v>
      </c>
      <c r="G516" s="47">
        <v>27036</v>
      </c>
      <c r="H516" s="47" t="s">
        <v>72</v>
      </c>
      <c r="I516" s="61">
        <v>97.5</v>
      </c>
      <c r="J516" s="61">
        <v>97.5</v>
      </c>
      <c r="K516" s="62">
        <v>0.38</v>
      </c>
      <c r="L516" s="47" t="s">
        <v>171</v>
      </c>
      <c r="M516" s="68">
        <v>136360</v>
      </c>
      <c r="N516" s="68">
        <v>107480</v>
      </c>
      <c r="O516" s="68">
        <v>160791</v>
      </c>
      <c r="P516" s="63">
        <f t="shared" si="8"/>
        <v>404631</v>
      </c>
    </row>
    <row r="517" spans="1:16">
      <c r="A517" s="25">
        <v>516</v>
      </c>
      <c r="B517" s="25" t="s">
        <v>1357</v>
      </c>
      <c r="C517" s="25" t="s">
        <v>1358</v>
      </c>
      <c r="D517" s="47" t="s">
        <v>193</v>
      </c>
      <c r="E517" s="47" t="s">
        <v>1812</v>
      </c>
      <c r="F517" s="47" t="s">
        <v>1068</v>
      </c>
      <c r="G517" s="47">
        <v>27036</v>
      </c>
      <c r="H517" s="47" t="s">
        <v>72</v>
      </c>
      <c r="I517" s="61">
        <v>105</v>
      </c>
      <c r="J517" s="61">
        <v>105</v>
      </c>
      <c r="K517" s="62">
        <v>0.38</v>
      </c>
      <c r="L517" s="47" t="s">
        <v>171</v>
      </c>
      <c r="M517" s="68">
        <v>40173</v>
      </c>
      <c r="N517" s="68">
        <v>33022</v>
      </c>
      <c r="O517" s="68">
        <v>27038</v>
      </c>
      <c r="P517" s="63">
        <f t="shared" si="8"/>
        <v>100233</v>
      </c>
    </row>
    <row r="518" spans="1:16">
      <c r="A518" s="25">
        <v>517</v>
      </c>
      <c r="B518" s="25" t="s">
        <v>1357</v>
      </c>
      <c r="C518" s="25" t="s">
        <v>1358</v>
      </c>
      <c r="D518" s="47" t="s">
        <v>194</v>
      </c>
      <c r="E518" s="47" t="s">
        <v>1813</v>
      </c>
      <c r="F518" s="47" t="s">
        <v>1068</v>
      </c>
      <c r="G518" s="47">
        <v>27036</v>
      </c>
      <c r="H518" s="47" t="s">
        <v>72</v>
      </c>
      <c r="I518" s="61">
        <v>60</v>
      </c>
      <c r="J518" s="61">
        <v>62</v>
      </c>
      <c r="K518" s="62">
        <v>0.38</v>
      </c>
      <c r="L518" s="47" t="s">
        <v>171</v>
      </c>
      <c r="M518" s="68">
        <v>140</v>
      </c>
      <c r="N518" s="68">
        <v>29</v>
      </c>
      <c r="O518" s="68">
        <v>48</v>
      </c>
      <c r="P518" s="63">
        <f t="shared" si="8"/>
        <v>217</v>
      </c>
    </row>
    <row r="519" spans="1:16">
      <c r="A519" s="25">
        <v>518</v>
      </c>
      <c r="B519" s="25" t="s">
        <v>1357</v>
      </c>
      <c r="C519" s="25" t="s">
        <v>1358</v>
      </c>
      <c r="D519" s="47" t="s">
        <v>195</v>
      </c>
      <c r="E519" s="47" t="s">
        <v>1814</v>
      </c>
      <c r="F519" s="47" t="s">
        <v>1068</v>
      </c>
      <c r="G519" s="47">
        <v>27036</v>
      </c>
      <c r="H519" s="47" t="s">
        <v>72</v>
      </c>
      <c r="I519" s="61">
        <v>82.5</v>
      </c>
      <c r="J519" s="61">
        <v>82.5</v>
      </c>
      <c r="K519" s="62">
        <v>0.38</v>
      </c>
      <c r="L519" s="47" t="s">
        <v>171</v>
      </c>
      <c r="M519" s="68">
        <v>65824</v>
      </c>
      <c r="N519" s="68">
        <v>54023</v>
      </c>
      <c r="O519" s="68">
        <v>70126</v>
      </c>
      <c r="P519" s="63">
        <f t="shared" si="8"/>
        <v>189973</v>
      </c>
    </row>
    <row r="520" spans="1:16">
      <c r="A520" s="25">
        <v>519</v>
      </c>
      <c r="B520" s="25" t="s">
        <v>1357</v>
      </c>
      <c r="C520" s="25" t="s">
        <v>1358</v>
      </c>
      <c r="D520" s="47" t="s">
        <v>207</v>
      </c>
      <c r="E520" s="47" t="s">
        <v>1815</v>
      </c>
      <c r="F520" s="47" t="s">
        <v>1068</v>
      </c>
      <c r="G520" s="47">
        <v>27036</v>
      </c>
      <c r="H520" s="47" t="s">
        <v>72</v>
      </c>
      <c r="I520" s="61">
        <v>67.5</v>
      </c>
      <c r="J520" s="61">
        <v>67.5</v>
      </c>
      <c r="K520" s="62">
        <v>0.38</v>
      </c>
      <c r="L520" s="47" t="s">
        <v>69</v>
      </c>
      <c r="M520" s="68">
        <v>15486</v>
      </c>
      <c r="N520" s="68">
        <v>11410</v>
      </c>
      <c r="O520" s="68">
        <v>19004</v>
      </c>
      <c r="P520" s="63">
        <f t="shared" si="8"/>
        <v>45900</v>
      </c>
    </row>
    <row r="521" spans="1:16">
      <c r="A521" s="25">
        <v>520</v>
      </c>
      <c r="B521" s="25" t="s">
        <v>1357</v>
      </c>
      <c r="C521" s="25" t="s">
        <v>1358</v>
      </c>
      <c r="D521" s="47" t="s">
        <v>208</v>
      </c>
      <c r="E521" s="47" t="s">
        <v>1540</v>
      </c>
      <c r="F521" s="47" t="s">
        <v>1068</v>
      </c>
      <c r="G521" s="47">
        <v>27036</v>
      </c>
      <c r="H521" s="47" t="s">
        <v>72</v>
      </c>
      <c r="I521" s="61">
        <v>3</v>
      </c>
      <c r="J521" s="61">
        <v>3.3</v>
      </c>
      <c r="K521" s="62">
        <v>0.38</v>
      </c>
      <c r="L521" s="47" t="s">
        <v>69</v>
      </c>
      <c r="M521" s="68">
        <v>1396</v>
      </c>
      <c r="N521" s="68">
        <v>1030</v>
      </c>
      <c r="O521" s="68">
        <v>1525</v>
      </c>
      <c r="P521" s="63">
        <f t="shared" si="8"/>
        <v>3951</v>
      </c>
    </row>
    <row r="522" spans="1:16">
      <c r="A522" s="25">
        <v>521</v>
      </c>
      <c r="B522" s="25" t="s">
        <v>1357</v>
      </c>
      <c r="C522" s="25" t="s">
        <v>1358</v>
      </c>
      <c r="D522" s="47" t="s">
        <v>209</v>
      </c>
      <c r="E522" s="47" t="s">
        <v>1816</v>
      </c>
      <c r="F522" s="47" t="s">
        <v>1068</v>
      </c>
      <c r="G522" s="47">
        <v>27036</v>
      </c>
      <c r="H522" s="47" t="s">
        <v>72</v>
      </c>
      <c r="I522" s="61">
        <v>4.5</v>
      </c>
      <c r="J522" s="61">
        <v>6.6</v>
      </c>
      <c r="K522" s="62">
        <v>0.38</v>
      </c>
      <c r="L522" s="47" t="s">
        <v>69</v>
      </c>
      <c r="M522" s="68">
        <v>194</v>
      </c>
      <c r="N522" s="68">
        <v>131</v>
      </c>
      <c r="O522" s="68">
        <v>160</v>
      </c>
      <c r="P522" s="63">
        <f t="shared" si="8"/>
        <v>485</v>
      </c>
    </row>
    <row r="523" spans="1:16">
      <c r="A523" s="25">
        <v>522</v>
      </c>
      <c r="B523" s="25" t="s">
        <v>1357</v>
      </c>
      <c r="C523" s="25" t="s">
        <v>1358</v>
      </c>
      <c r="D523" s="47" t="s">
        <v>210</v>
      </c>
      <c r="E523" s="47" t="s">
        <v>1817</v>
      </c>
      <c r="F523" s="47" t="s">
        <v>1068</v>
      </c>
      <c r="G523" s="47">
        <v>27036</v>
      </c>
      <c r="H523" s="47" t="s">
        <v>72</v>
      </c>
      <c r="I523" s="61">
        <v>4.5</v>
      </c>
      <c r="J523" s="61">
        <v>11</v>
      </c>
      <c r="K523" s="62">
        <v>0.38</v>
      </c>
      <c r="L523" s="47" t="s">
        <v>69</v>
      </c>
      <c r="M523" s="68">
        <v>22</v>
      </c>
      <c r="N523" s="68">
        <v>12</v>
      </c>
      <c r="O523" s="68">
        <v>22</v>
      </c>
      <c r="P523" s="63">
        <f t="shared" si="8"/>
        <v>56</v>
      </c>
    </row>
    <row r="524" spans="1:16">
      <c r="A524" s="25">
        <v>523</v>
      </c>
      <c r="B524" s="25" t="s">
        <v>1357</v>
      </c>
      <c r="C524" s="25" t="s">
        <v>1358</v>
      </c>
      <c r="D524" s="47" t="s">
        <v>211</v>
      </c>
      <c r="E524" s="47" t="s">
        <v>1818</v>
      </c>
      <c r="F524" s="47" t="s">
        <v>1068</v>
      </c>
      <c r="G524" s="47">
        <v>27036</v>
      </c>
      <c r="H524" s="47" t="s">
        <v>72</v>
      </c>
      <c r="I524" s="61">
        <v>6</v>
      </c>
      <c r="J524" s="61">
        <v>6.6</v>
      </c>
      <c r="K524" s="62">
        <v>0.38</v>
      </c>
      <c r="L524" s="47" t="s">
        <v>69</v>
      </c>
      <c r="M524" s="68">
        <v>315</v>
      </c>
      <c r="N524" s="68">
        <v>188</v>
      </c>
      <c r="O524" s="68">
        <v>297</v>
      </c>
      <c r="P524" s="63">
        <f t="shared" si="8"/>
        <v>800</v>
      </c>
    </row>
    <row r="525" spans="1:16">
      <c r="A525" s="25">
        <v>524</v>
      </c>
      <c r="B525" s="25" t="s">
        <v>1357</v>
      </c>
      <c r="C525" s="25" t="s">
        <v>1358</v>
      </c>
      <c r="D525" s="47" t="s">
        <v>212</v>
      </c>
      <c r="E525" s="47" t="s">
        <v>1819</v>
      </c>
      <c r="F525" s="47" t="s">
        <v>1068</v>
      </c>
      <c r="G525" s="47">
        <v>27036</v>
      </c>
      <c r="H525" s="47" t="s">
        <v>72</v>
      </c>
      <c r="I525" s="61">
        <v>4.5</v>
      </c>
      <c r="J525" s="61">
        <v>6.6</v>
      </c>
      <c r="K525" s="62">
        <v>0.38</v>
      </c>
      <c r="L525" s="47" t="s">
        <v>69</v>
      </c>
      <c r="M525" s="68">
        <v>202</v>
      </c>
      <c r="N525" s="68">
        <v>164</v>
      </c>
      <c r="O525" s="68">
        <v>254</v>
      </c>
      <c r="P525" s="63">
        <f t="shared" si="8"/>
        <v>620</v>
      </c>
    </row>
    <row r="526" spans="1:16">
      <c r="A526" s="25">
        <v>525</v>
      </c>
      <c r="B526" s="25" t="s">
        <v>1357</v>
      </c>
      <c r="C526" s="25" t="s">
        <v>1358</v>
      </c>
      <c r="D526" s="47" t="s">
        <v>213</v>
      </c>
      <c r="E526" s="47" t="s">
        <v>1820</v>
      </c>
      <c r="F526" s="47" t="s">
        <v>1068</v>
      </c>
      <c r="G526" s="47">
        <v>27036</v>
      </c>
      <c r="H526" s="47" t="s">
        <v>72</v>
      </c>
      <c r="I526" s="61">
        <v>22</v>
      </c>
      <c r="J526" s="61">
        <v>22</v>
      </c>
      <c r="K526" s="62">
        <v>0.38</v>
      </c>
      <c r="L526" s="47" t="s">
        <v>69</v>
      </c>
      <c r="M526" s="68">
        <v>2288</v>
      </c>
      <c r="N526" s="68">
        <v>1721</v>
      </c>
      <c r="O526" s="68">
        <v>2382</v>
      </c>
      <c r="P526" s="63">
        <f t="shared" si="8"/>
        <v>6391</v>
      </c>
    </row>
    <row r="527" spans="1:16">
      <c r="A527" s="25">
        <v>526</v>
      </c>
      <c r="B527" s="25" t="s">
        <v>1357</v>
      </c>
      <c r="C527" s="25" t="s">
        <v>1358</v>
      </c>
      <c r="D527" s="47" t="s">
        <v>214</v>
      </c>
      <c r="E527" s="47" t="s">
        <v>1821</v>
      </c>
      <c r="F527" s="47" t="s">
        <v>1068</v>
      </c>
      <c r="G527" s="47">
        <v>27036</v>
      </c>
      <c r="H527" s="47" t="s">
        <v>72</v>
      </c>
      <c r="I527" s="61">
        <v>15</v>
      </c>
      <c r="J527" s="61">
        <v>16.5</v>
      </c>
      <c r="K527" s="62">
        <v>0.38</v>
      </c>
      <c r="L527" s="47" t="s">
        <v>69</v>
      </c>
      <c r="M527" s="68">
        <v>3412</v>
      </c>
      <c r="N527" s="68">
        <v>2533</v>
      </c>
      <c r="O527" s="68">
        <v>4314</v>
      </c>
      <c r="P527" s="63">
        <f t="shared" si="8"/>
        <v>10259</v>
      </c>
    </row>
    <row r="528" spans="1:16">
      <c r="A528" s="25">
        <v>527</v>
      </c>
      <c r="B528" s="25" t="s">
        <v>1357</v>
      </c>
      <c r="C528" s="25" t="s">
        <v>1358</v>
      </c>
      <c r="D528" s="47" t="s">
        <v>215</v>
      </c>
      <c r="E528" s="47" t="s">
        <v>1822</v>
      </c>
      <c r="F528" s="47" t="s">
        <v>1068</v>
      </c>
      <c r="G528" s="47">
        <v>27036</v>
      </c>
      <c r="H528" s="47" t="s">
        <v>72</v>
      </c>
      <c r="I528" s="61">
        <v>3</v>
      </c>
      <c r="J528" s="61">
        <v>11</v>
      </c>
      <c r="K528" s="62">
        <v>0.38</v>
      </c>
      <c r="L528" s="47" t="s">
        <v>69</v>
      </c>
      <c r="M528" s="68">
        <v>1864</v>
      </c>
      <c r="N528" s="68">
        <v>1411</v>
      </c>
      <c r="O528" s="68">
        <v>2484</v>
      </c>
      <c r="P528" s="63">
        <f t="shared" si="8"/>
        <v>5759</v>
      </c>
    </row>
    <row r="529" spans="1:16">
      <c r="A529" s="25">
        <v>528</v>
      </c>
      <c r="B529" s="25" t="s">
        <v>1357</v>
      </c>
      <c r="C529" s="25" t="s">
        <v>1358</v>
      </c>
      <c r="D529" s="47" t="s">
        <v>1067</v>
      </c>
      <c r="E529" s="47" t="s">
        <v>1823</v>
      </c>
      <c r="F529" s="47" t="s">
        <v>1068</v>
      </c>
      <c r="G529" s="47">
        <v>27036</v>
      </c>
      <c r="H529" s="47" t="s">
        <v>72</v>
      </c>
      <c r="I529" s="61">
        <v>6</v>
      </c>
      <c r="J529" s="61">
        <v>6.6</v>
      </c>
      <c r="K529" s="62">
        <v>0.38</v>
      </c>
      <c r="L529" s="47" t="s">
        <v>69</v>
      </c>
      <c r="M529" s="68">
        <v>1001.901961</v>
      </c>
      <c r="N529" s="68">
        <v>882.31372499999998</v>
      </c>
      <c r="O529" s="68">
        <v>1058.9803919999999</v>
      </c>
      <c r="P529" s="63">
        <f t="shared" si="8"/>
        <v>2943.1960779999999</v>
      </c>
    </row>
    <row r="530" spans="1:16">
      <c r="A530" s="25">
        <v>529</v>
      </c>
      <c r="B530" s="25" t="s">
        <v>1357</v>
      </c>
      <c r="C530" s="25" t="s">
        <v>1358</v>
      </c>
      <c r="D530" s="47" t="s">
        <v>1070</v>
      </c>
      <c r="E530" s="47" t="s">
        <v>1824</v>
      </c>
      <c r="F530" s="47" t="s">
        <v>1068</v>
      </c>
      <c r="G530" s="47">
        <v>27036</v>
      </c>
      <c r="H530" s="47" t="s">
        <v>72</v>
      </c>
      <c r="I530" s="61">
        <v>3</v>
      </c>
      <c r="J530" s="61">
        <v>3.3</v>
      </c>
      <c r="K530" s="62">
        <v>0.38</v>
      </c>
      <c r="L530" s="47" t="s">
        <v>69</v>
      </c>
      <c r="M530" s="68">
        <v>232</v>
      </c>
      <c r="N530" s="68">
        <v>179</v>
      </c>
      <c r="O530" s="68">
        <v>297</v>
      </c>
      <c r="P530" s="63">
        <f t="shared" si="8"/>
        <v>708</v>
      </c>
    </row>
    <row r="531" spans="1:16">
      <c r="A531" s="25">
        <v>530</v>
      </c>
      <c r="B531" s="25" t="s">
        <v>1357</v>
      </c>
      <c r="C531" s="25" t="s">
        <v>1358</v>
      </c>
      <c r="D531" s="47" t="s">
        <v>1071</v>
      </c>
      <c r="E531" s="47" t="s">
        <v>1825</v>
      </c>
      <c r="F531" s="47" t="s">
        <v>1068</v>
      </c>
      <c r="G531" s="47">
        <v>27036</v>
      </c>
      <c r="H531" s="47" t="s">
        <v>72</v>
      </c>
      <c r="I531" s="61">
        <v>3</v>
      </c>
      <c r="J531" s="61">
        <v>3.3</v>
      </c>
      <c r="K531" s="62">
        <v>0.38</v>
      </c>
      <c r="L531" s="47" t="s">
        <v>69</v>
      </c>
      <c r="M531" s="68">
        <v>278</v>
      </c>
      <c r="N531" s="68">
        <v>224</v>
      </c>
      <c r="O531" s="68">
        <v>369</v>
      </c>
      <c r="P531" s="63">
        <f t="shared" si="8"/>
        <v>871</v>
      </c>
    </row>
    <row r="532" spans="1:16">
      <c r="A532" s="25">
        <v>531</v>
      </c>
      <c r="B532" s="25" t="s">
        <v>1357</v>
      </c>
      <c r="C532" s="25" t="s">
        <v>1358</v>
      </c>
      <c r="D532" s="47" t="s">
        <v>242</v>
      </c>
      <c r="E532" s="47" t="s">
        <v>1369</v>
      </c>
      <c r="F532" s="47" t="s">
        <v>243</v>
      </c>
      <c r="G532" s="47">
        <v>27020</v>
      </c>
      <c r="H532" s="47" t="s">
        <v>72</v>
      </c>
      <c r="I532" s="61">
        <v>20</v>
      </c>
      <c r="J532" s="61">
        <v>20</v>
      </c>
      <c r="K532" s="62">
        <v>0.38</v>
      </c>
      <c r="L532" s="47" t="s">
        <v>171</v>
      </c>
      <c r="M532" s="68">
        <v>4369</v>
      </c>
      <c r="N532" s="68">
        <v>4322</v>
      </c>
      <c r="O532" s="68">
        <v>4732</v>
      </c>
      <c r="P532" s="63">
        <f t="shared" si="8"/>
        <v>13423</v>
      </c>
    </row>
    <row r="533" spans="1:16">
      <c r="A533" s="25">
        <v>532</v>
      </c>
      <c r="B533" s="25" t="s">
        <v>1357</v>
      </c>
      <c r="C533" s="25" t="s">
        <v>1358</v>
      </c>
      <c r="D533" s="47" t="s">
        <v>338</v>
      </c>
      <c r="E533" s="47" t="s">
        <v>1602</v>
      </c>
      <c r="F533" s="47" t="s">
        <v>243</v>
      </c>
      <c r="G533" s="47">
        <v>27020</v>
      </c>
      <c r="H533" s="47" t="s">
        <v>72</v>
      </c>
      <c r="I533" s="61">
        <v>3</v>
      </c>
      <c r="J533" s="61">
        <v>16.5</v>
      </c>
      <c r="K533" s="62">
        <v>0.38</v>
      </c>
      <c r="L533" s="47" t="s">
        <v>77</v>
      </c>
      <c r="M533" s="68">
        <v>1357</v>
      </c>
      <c r="N533" s="68">
        <v>1068.5</v>
      </c>
      <c r="O533" s="68">
        <v>1929.5</v>
      </c>
      <c r="P533" s="63">
        <f t="shared" si="8"/>
        <v>4355</v>
      </c>
    </row>
    <row r="534" spans="1:16">
      <c r="A534" s="25">
        <v>533</v>
      </c>
      <c r="B534" s="25" t="s">
        <v>1357</v>
      </c>
      <c r="C534" s="25" t="s">
        <v>1358</v>
      </c>
      <c r="D534" s="47" t="s">
        <v>858</v>
      </c>
      <c r="E534" s="47" t="s">
        <v>859</v>
      </c>
      <c r="F534" s="47" t="s">
        <v>860</v>
      </c>
      <c r="G534" s="47">
        <v>27020</v>
      </c>
      <c r="H534" s="47" t="s">
        <v>72</v>
      </c>
      <c r="I534" s="61">
        <v>15</v>
      </c>
      <c r="J534" s="61">
        <v>16.5</v>
      </c>
      <c r="K534" s="62">
        <v>0.38</v>
      </c>
      <c r="L534" s="47" t="s">
        <v>77</v>
      </c>
      <c r="M534" s="68">
        <v>19938</v>
      </c>
      <c r="N534" s="68">
        <v>14530</v>
      </c>
      <c r="O534" s="68">
        <v>24219</v>
      </c>
      <c r="P534" s="63">
        <f t="shared" si="8"/>
        <v>58687</v>
      </c>
    </row>
    <row r="535" spans="1:16">
      <c r="A535" s="25">
        <v>534</v>
      </c>
      <c r="B535" s="25" t="s">
        <v>1357</v>
      </c>
      <c r="C535" s="25" t="s">
        <v>1358</v>
      </c>
      <c r="D535" s="47" t="s">
        <v>861</v>
      </c>
      <c r="E535" s="47" t="s">
        <v>862</v>
      </c>
      <c r="F535" s="47" t="s">
        <v>860</v>
      </c>
      <c r="G535" s="47">
        <v>27020</v>
      </c>
      <c r="H535" s="47" t="s">
        <v>72</v>
      </c>
      <c r="I535" s="61">
        <v>30</v>
      </c>
      <c r="J535" s="61">
        <v>60</v>
      </c>
      <c r="K535" s="62">
        <v>0.38</v>
      </c>
      <c r="L535" s="47" t="s">
        <v>171</v>
      </c>
      <c r="M535" s="68">
        <v>13480</v>
      </c>
      <c r="N535" s="68">
        <v>10867</v>
      </c>
      <c r="O535" s="68">
        <v>17212</v>
      </c>
      <c r="P535" s="63">
        <f t="shared" si="8"/>
        <v>41559</v>
      </c>
    </row>
    <row r="536" spans="1:16">
      <c r="A536" s="25">
        <v>535</v>
      </c>
      <c r="B536" s="25" t="s">
        <v>1357</v>
      </c>
      <c r="C536" s="25" t="s">
        <v>1358</v>
      </c>
      <c r="D536" s="47" t="s">
        <v>863</v>
      </c>
      <c r="E536" s="47" t="s">
        <v>1826</v>
      </c>
      <c r="F536" s="47" t="s">
        <v>860</v>
      </c>
      <c r="G536" s="47">
        <v>27020</v>
      </c>
      <c r="H536" s="47" t="s">
        <v>72</v>
      </c>
      <c r="I536" s="61">
        <v>3</v>
      </c>
      <c r="J536" s="61">
        <v>3.3</v>
      </c>
      <c r="K536" s="62">
        <v>0.38</v>
      </c>
      <c r="L536" s="47" t="s">
        <v>69</v>
      </c>
      <c r="M536" s="68">
        <v>60</v>
      </c>
      <c r="N536" s="68">
        <v>46</v>
      </c>
      <c r="O536" s="68">
        <v>85</v>
      </c>
      <c r="P536" s="63">
        <f t="shared" si="8"/>
        <v>191</v>
      </c>
    </row>
    <row r="537" spans="1:16">
      <c r="A537" s="25">
        <v>536</v>
      </c>
      <c r="B537" s="25" t="s">
        <v>1357</v>
      </c>
      <c r="C537" s="25" t="s">
        <v>1358</v>
      </c>
      <c r="D537" s="47" t="s">
        <v>155</v>
      </c>
      <c r="E537" s="47" t="s">
        <v>1827</v>
      </c>
      <c r="F537" s="47" t="s">
        <v>156</v>
      </c>
      <c r="G537" s="47">
        <v>27050</v>
      </c>
      <c r="H537" s="47" t="s">
        <v>72</v>
      </c>
      <c r="I537" s="61">
        <v>22</v>
      </c>
      <c r="J537" s="61">
        <v>22</v>
      </c>
      <c r="K537" s="62">
        <v>0.38</v>
      </c>
      <c r="L537" s="47" t="s">
        <v>77</v>
      </c>
      <c r="M537" s="68">
        <v>10798</v>
      </c>
      <c r="N537" s="68">
        <v>8123</v>
      </c>
      <c r="O537" s="68">
        <v>14918</v>
      </c>
      <c r="P537" s="63">
        <f t="shared" si="8"/>
        <v>33839</v>
      </c>
    </row>
    <row r="538" spans="1:16">
      <c r="A538" s="25">
        <v>537</v>
      </c>
      <c r="B538" s="25" t="s">
        <v>1357</v>
      </c>
      <c r="C538" s="25" t="s">
        <v>1358</v>
      </c>
      <c r="D538" s="47" t="s">
        <v>157</v>
      </c>
      <c r="E538" s="47" t="s">
        <v>1828</v>
      </c>
      <c r="F538" s="47" t="s">
        <v>156</v>
      </c>
      <c r="G538" s="47">
        <v>27050</v>
      </c>
      <c r="H538" s="47" t="s">
        <v>72</v>
      </c>
      <c r="I538" s="61">
        <v>6</v>
      </c>
      <c r="J538" s="61">
        <v>6.6</v>
      </c>
      <c r="K538" s="62">
        <v>0.38</v>
      </c>
      <c r="L538" s="47" t="s">
        <v>69</v>
      </c>
      <c r="M538" s="68">
        <v>264</v>
      </c>
      <c r="N538" s="68">
        <v>256</v>
      </c>
      <c r="O538" s="68">
        <v>324</v>
      </c>
      <c r="P538" s="63">
        <f t="shared" si="8"/>
        <v>844</v>
      </c>
    </row>
    <row r="539" spans="1:16">
      <c r="A539" s="25">
        <v>538</v>
      </c>
      <c r="B539" s="25" t="s">
        <v>1357</v>
      </c>
      <c r="C539" s="25" t="s">
        <v>1358</v>
      </c>
      <c r="D539" s="47" t="s">
        <v>158</v>
      </c>
      <c r="E539" s="47" t="s">
        <v>1829</v>
      </c>
      <c r="F539" s="47" t="s">
        <v>156</v>
      </c>
      <c r="G539" s="47">
        <v>27050</v>
      </c>
      <c r="H539" s="47" t="s">
        <v>72</v>
      </c>
      <c r="I539" s="61">
        <v>6</v>
      </c>
      <c r="J539" s="61">
        <v>6.6</v>
      </c>
      <c r="K539" s="62">
        <v>0.38</v>
      </c>
      <c r="L539" s="47" t="s">
        <v>69</v>
      </c>
      <c r="M539" s="68">
        <v>0</v>
      </c>
      <c r="N539" s="68">
        <v>0</v>
      </c>
      <c r="O539" s="68">
        <v>0</v>
      </c>
      <c r="P539" s="63">
        <f t="shared" si="8"/>
        <v>0</v>
      </c>
    </row>
    <row r="540" spans="1:16">
      <c r="A540" s="25">
        <v>539</v>
      </c>
      <c r="B540" s="25" t="s">
        <v>1357</v>
      </c>
      <c r="C540" s="25" t="s">
        <v>1358</v>
      </c>
      <c r="D540" s="47" t="s">
        <v>159</v>
      </c>
      <c r="E540" s="47" t="s">
        <v>1830</v>
      </c>
      <c r="F540" s="47" t="s">
        <v>156</v>
      </c>
      <c r="G540" s="47">
        <v>27050</v>
      </c>
      <c r="H540" s="47" t="s">
        <v>72</v>
      </c>
      <c r="I540" s="61">
        <v>6</v>
      </c>
      <c r="J540" s="61">
        <v>6.6</v>
      </c>
      <c r="K540" s="62">
        <v>0.38</v>
      </c>
      <c r="L540" s="47" t="s">
        <v>69</v>
      </c>
      <c r="M540" s="68">
        <v>112</v>
      </c>
      <c r="N540" s="68">
        <v>101</v>
      </c>
      <c r="O540" s="68">
        <v>114</v>
      </c>
      <c r="P540" s="63">
        <f t="shared" si="8"/>
        <v>327</v>
      </c>
    </row>
    <row r="541" spans="1:16">
      <c r="A541" s="25">
        <v>540</v>
      </c>
      <c r="B541" s="25" t="s">
        <v>1357</v>
      </c>
      <c r="C541" s="25" t="s">
        <v>1358</v>
      </c>
      <c r="D541" s="47" t="s">
        <v>864</v>
      </c>
      <c r="E541" s="47" t="s">
        <v>865</v>
      </c>
      <c r="F541" s="47" t="s">
        <v>866</v>
      </c>
      <c r="G541" s="47">
        <v>27030</v>
      </c>
      <c r="H541" s="47" t="s">
        <v>72</v>
      </c>
      <c r="I541" s="61">
        <v>35</v>
      </c>
      <c r="J541" s="61">
        <v>53</v>
      </c>
      <c r="K541" s="62">
        <v>0.38</v>
      </c>
      <c r="L541" s="47" t="s">
        <v>171</v>
      </c>
      <c r="M541" s="68">
        <v>22183</v>
      </c>
      <c r="N541" s="68">
        <v>19487</v>
      </c>
      <c r="O541" s="68">
        <v>28613</v>
      </c>
      <c r="P541" s="63">
        <f t="shared" si="8"/>
        <v>70283</v>
      </c>
    </row>
    <row r="542" spans="1:16">
      <c r="A542" s="25">
        <v>541</v>
      </c>
      <c r="B542" s="25" t="s">
        <v>1357</v>
      </c>
      <c r="C542" s="25" t="s">
        <v>1358</v>
      </c>
      <c r="D542" s="47" t="s">
        <v>1064</v>
      </c>
      <c r="E542" s="47" t="s">
        <v>1831</v>
      </c>
      <c r="F542" s="47" t="s">
        <v>866</v>
      </c>
      <c r="G542" s="47">
        <v>27030</v>
      </c>
      <c r="H542" s="47" t="s">
        <v>72</v>
      </c>
      <c r="I542" s="61">
        <v>3</v>
      </c>
      <c r="J542" s="61">
        <v>3.3</v>
      </c>
      <c r="K542" s="62">
        <v>0.38</v>
      </c>
      <c r="L542" s="47" t="s">
        <v>69</v>
      </c>
      <c r="M542" s="68">
        <v>1085</v>
      </c>
      <c r="N542" s="68">
        <v>863</v>
      </c>
      <c r="O542" s="68">
        <v>1236</v>
      </c>
      <c r="P542" s="63">
        <f t="shared" si="8"/>
        <v>3184</v>
      </c>
    </row>
    <row r="543" spans="1:16">
      <c r="A543" s="25">
        <v>542</v>
      </c>
      <c r="B543" s="25" t="s">
        <v>1357</v>
      </c>
      <c r="C543" s="25" t="s">
        <v>1358</v>
      </c>
      <c r="D543" s="47" t="s">
        <v>1065</v>
      </c>
      <c r="E543" s="47" t="s">
        <v>1832</v>
      </c>
      <c r="F543" s="47" t="s">
        <v>866</v>
      </c>
      <c r="G543" s="47">
        <v>27030</v>
      </c>
      <c r="H543" s="47" t="s">
        <v>72</v>
      </c>
      <c r="I543" s="61">
        <v>15</v>
      </c>
      <c r="J543" s="61">
        <v>16.5</v>
      </c>
      <c r="K543" s="62">
        <v>0.38</v>
      </c>
      <c r="L543" s="47" t="s">
        <v>69</v>
      </c>
      <c r="M543" s="68">
        <v>455</v>
      </c>
      <c r="N543" s="68">
        <v>345</v>
      </c>
      <c r="O543" s="68">
        <v>625</v>
      </c>
      <c r="P543" s="63">
        <f t="shared" si="8"/>
        <v>1425</v>
      </c>
    </row>
    <row r="544" spans="1:16">
      <c r="A544" s="25">
        <v>543</v>
      </c>
      <c r="B544" s="25" t="s">
        <v>1357</v>
      </c>
      <c r="C544" s="25" t="s">
        <v>1358</v>
      </c>
      <c r="D544" s="47" t="s">
        <v>1066</v>
      </c>
      <c r="E544" s="47" t="s">
        <v>1475</v>
      </c>
      <c r="F544" s="47" t="s">
        <v>866</v>
      </c>
      <c r="G544" s="47">
        <v>27030</v>
      </c>
      <c r="H544" s="47" t="s">
        <v>72</v>
      </c>
      <c r="I544" s="61">
        <v>10</v>
      </c>
      <c r="J544" s="61">
        <v>11</v>
      </c>
      <c r="K544" s="62">
        <v>0.38</v>
      </c>
      <c r="L544" s="47" t="s">
        <v>69</v>
      </c>
      <c r="M544" s="68">
        <v>2132</v>
      </c>
      <c r="N544" s="68">
        <v>1464</v>
      </c>
      <c r="O544" s="68">
        <v>2826</v>
      </c>
      <c r="P544" s="63">
        <f t="shared" si="8"/>
        <v>6422</v>
      </c>
    </row>
    <row r="545" spans="1:16">
      <c r="A545" s="25">
        <v>544</v>
      </c>
      <c r="B545" s="25" t="s">
        <v>1357</v>
      </c>
      <c r="C545" s="25" t="s">
        <v>1358</v>
      </c>
      <c r="D545" s="47" t="s">
        <v>1833</v>
      </c>
      <c r="E545" s="47" t="s">
        <v>1565</v>
      </c>
      <c r="F545" s="47" t="s">
        <v>1834</v>
      </c>
      <c r="G545" s="47">
        <v>27030</v>
      </c>
      <c r="H545" s="47" t="s">
        <v>72</v>
      </c>
      <c r="I545" s="61">
        <v>10</v>
      </c>
      <c r="J545" s="61">
        <v>11</v>
      </c>
      <c r="K545" s="62">
        <v>0.38</v>
      </c>
      <c r="L545" s="47" t="s">
        <v>69</v>
      </c>
      <c r="M545" s="68">
        <v>821</v>
      </c>
      <c r="N545" s="68">
        <v>579</v>
      </c>
      <c r="O545" s="68">
        <v>980</v>
      </c>
      <c r="P545" s="63">
        <f t="shared" si="8"/>
        <v>2380</v>
      </c>
    </row>
    <row r="546" spans="1:16">
      <c r="A546" s="25">
        <v>545</v>
      </c>
      <c r="B546" s="25" t="s">
        <v>1357</v>
      </c>
      <c r="C546" s="25" t="s">
        <v>1358</v>
      </c>
      <c r="D546" s="47" t="s">
        <v>1835</v>
      </c>
      <c r="E546" s="47" t="s">
        <v>1836</v>
      </c>
      <c r="F546" s="47" t="s">
        <v>1834</v>
      </c>
      <c r="G546" s="47">
        <v>27030</v>
      </c>
      <c r="H546" s="47" t="s">
        <v>72</v>
      </c>
      <c r="I546" s="61">
        <v>3</v>
      </c>
      <c r="J546" s="61">
        <v>3.3</v>
      </c>
      <c r="K546" s="62">
        <v>0.38</v>
      </c>
      <c r="L546" s="47" t="s">
        <v>69</v>
      </c>
      <c r="M546" s="68">
        <v>490</v>
      </c>
      <c r="N546" s="68">
        <v>370</v>
      </c>
      <c r="O546" s="68">
        <v>623</v>
      </c>
      <c r="P546" s="63">
        <f t="shared" si="8"/>
        <v>1483</v>
      </c>
    </row>
    <row r="547" spans="1:16">
      <c r="A547" s="25">
        <v>546</v>
      </c>
      <c r="B547" s="25" t="s">
        <v>1357</v>
      </c>
      <c r="C547" s="25" t="s">
        <v>1358</v>
      </c>
      <c r="D547" s="47" t="s">
        <v>1837</v>
      </c>
      <c r="E547" s="47" t="s">
        <v>1836</v>
      </c>
      <c r="F547" s="47" t="s">
        <v>1834</v>
      </c>
      <c r="G547" s="47">
        <v>27030</v>
      </c>
      <c r="H547" s="47" t="s">
        <v>72</v>
      </c>
      <c r="I547" s="61">
        <v>10</v>
      </c>
      <c r="J547" s="61">
        <v>11</v>
      </c>
      <c r="K547" s="62">
        <v>0.38</v>
      </c>
      <c r="L547" s="47" t="s">
        <v>69</v>
      </c>
      <c r="M547" s="68">
        <v>14</v>
      </c>
      <c r="N547" s="68">
        <v>5</v>
      </c>
      <c r="O547" s="68">
        <v>8</v>
      </c>
      <c r="P547" s="63">
        <f t="shared" si="8"/>
        <v>27</v>
      </c>
    </row>
    <row r="548" spans="1:16">
      <c r="A548" s="25">
        <v>547</v>
      </c>
      <c r="B548" s="25" t="s">
        <v>1357</v>
      </c>
      <c r="C548" s="25" t="s">
        <v>1358</v>
      </c>
      <c r="D548" s="47" t="s">
        <v>1838</v>
      </c>
      <c r="E548" s="47" t="s">
        <v>1839</v>
      </c>
      <c r="F548" s="47" t="s">
        <v>1834</v>
      </c>
      <c r="G548" s="47">
        <v>27030</v>
      </c>
      <c r="H548" s="47" t="s">
        <v>72</v>
      </c>
      <c r="I548" s="61">
        <v>71</v>
      </c>
      <c r="J548" s="61">
        <v>71</v>
      </c>
      <c r="K548" s="62">
        <v>0.38</v>
      </c>
      <c r="L548" s="47" t="s">
        <v>171</v>
      </c>
      <c r="M548" s="68">
        <v>6240</v>
      </c>
      <c r="N548" s="68">
        <v>5838</v>
      </c>
      <c r="O548" s="68">
        <v>5533</v>
      </c>
      <c r="P548" s="63">
        <f t="shared" si="8"/>
        <v>17611</v>
      </c>
    </row>
    <row r="549" spans="1:16">
      <c r="A549" s="25">
        <v>548</v>
      </c>
      <c r="B549" s="25" t="s">
        <v>1357</v>
      </c>
      <c r="C549" s="25" t="s">
        <v>1358</v>
      </c>
      <c r="D549" s="47" t="s">
        <v>1840</v>
      </c>
      <c r="E549" s="47" t="s">
        <v>1841</v>
      </c>
      <c r="F549" s="47" t="s">
        <v>1834</v>
      </c>
      <c r="G549" s="47">
        <v>27030</v>
      </c>
      <c r="H549" s="47" t="s">
        <v>72</v>
      </c>
      <c r="I549" s="61">
        <v>22</v>
      </c>
      <c r="J549" s="61">
        <v>22</v>
      </c>
      <c r="K549" s="62">
        <v>0.38</v>
      </c>
      <c r="L549" s="47" t="s">
        <v>69</v>
      </c>
      <c r="M549" s="68">
        <v>197</v>
      </c>
      <c r="N549" s="68">
        <v>141</v>
      </c>
      <c r="O549" s="68">
        <v>198</v>
      </c>
      <c r="P549" s="63">
        <f t="shared" si="8"/>
        <v>536</v>
      </c>
    </row>
    <row r="550" spans="1:16">
      <c r="A550" s="25">
        <v>549</v>
      </c>
      <c r="B550" s="25" t="s">
        <v>1357</v>
      </c>
      <c r="C550" s="25" t="s">
        <v>1358</v>
      </c>
      <c r="D550" s="47" t="s">
        <v>1842</v>
      </c>
      <c r="E550" s="47" t="s">
        <v>1603</v>
      </c>
      <c r="F550" s="47" t="s">
        <v>1834</v>
      </c>
      <c r="G550" s="47">
        <v>27030</v>
      </c>
      <c r="H550" s="47" t="s">
        <v>72</v>
      </c>
      <c r="I550" s="61">
        <v>10</v>
      </c>
      <c r="J550" s="61">
        <v>11</v>
      </c>
      <c r="K550" s="62">
        <v>0.38</v>
      </c>
      <c r="L550" s="47" t="s">
        <v>171</v>
      </c>
      <c r="M550" s="68">
        <v>384</v>
      </c>
      <c r="N550" s="68">
        <v>290</v>
      </c>
      <c r="O550" s="68">
        <v>367</v>
      </c>
      <c r="P550" s="63">
        <f t="shared" si="8"/>
        <v>1041</v>
      </c>
    </row>
    <row r="551" spans="1:16">
      <c r="A551" s="25">
        <v>550</v>
      </c>
      <c r="B551" s="25" t="s">
        <v>1357</v>
      </c>
      <c r="C551" s="25" t="s">
        <v>1358</v>
      </c>
      <c r="D551" s="47" t="s">
        <v>486</v>
      </c>
      <c r="E551" s="47" t="s">
        <v>1843</v>
      </c>
      <c r="F551" s="47" t="s">
        <v>487</v>
      </c>
      <c r="G551" s="47">
        <v>27050</v>
      </c>
      <c r="H551" s="47" t="s">
        <v>72</v>
      </c>
      <c r="I551" s="61">
        <v>3</v>
      </c>
      <c r="J551" s="61">
        <v>3.3</v>
      </c>
      <c r="K551" s="62">
        <v>0.38</v>
      </c>
      <c r="L551" s="47" t="s">
        <v>69</v>
      </c>
      <c r="M551" s="68">
        <v>93</v>
      </c>
      <c r="N551" s="68">
        <v>137</v>
      </c>
      <c r="O551" s="68">
        <v>317</v>
      </c>
      <c r="P551" s="63">
        <f t="shared" si="8"/>
        <v>547</v>
      </c>
    </row>
    <row r="552" spans="1:16">
      <c r="A552" s="25">
        <v>551</v>
      </c>
      <c r="B552" s="25" t="s">
        <v>1357</v>
      </c>
      <c r="C552" s="25" t="s">
        <v>1358</v>
      </c>
      <c r="D552" s="47" t="s">
        <v>488</v>
      </c>
      <c r="E552" s="47" t="s">
        <v>1388</v>
      </c>
      <c r="F552" s="47" t="s">
        <v>487</v>
      </c>
      <c r="G552" s="47">
        <v>27050</v>
      </c>
      <c r="H552" s="47" t="s">
        <v>72</v>
      </c>
      <c r="I552" s="61">
        <v>6</v>
      </c>
      <c r="J552" s="61">
        <v>6.6</v>
      </c>
      <c r="K552" s="62">
        <v>0.38</v>
      </c>
      <c r="L552" s="47" t="s">
        <v>69</v>
      </c>
      <c r="M552" s="68">
        <v>19</v>
      </c>
      <c r="N552" s="68">
        <v>16</v>
      </c>
      <c r="O552" s="68">
        <v>30</v>
      </c>
      <c r="P552" s="63">
        <f t="shared" si="8"/>
        <v>65</v>
      </c>
    </row>
    <row r="553" spans="1:16">
      <c r="A553" s="25">
        <v>552</v>
      </c>
      <c r="B553" s="25" t="s">
        <v>1357</v>
      </c>
      <c r="C553" s="25" t="s">
        <v>1358</v>
      </c>
      <c r="D553" s="47" t="s">
        <v>489</v>
      </c>
      <c r="E553" s="47" t="s">
        <v>1388</v>
      </c>
      <c r="F553" s="47" t="s">
        <v>487</v>
      </c>
      <c r="G553" s="47">
        <v>27050</v>
      </c>
      <c r="H553" s="47" t="s">
        <v>72</v>
      </c>
      <c r="I553" s="61">
        <v>6</v>
      </c>
      <c r="J553" s="61">
        <v>6.6</v>
      </c>
      <c r="K553" s="62">
        <v>0.38</v>
      </c>
      <c r="L553" s="47" t="s">
        <v>69</v>
      </c>
      <c r="M553" s="68">
        <v>381.92156899999998</v>
      </c>
      <c r="N553" s="68">
        <v>284.07843100000002</v>
      </c>
      <c r="O553" s="68">
        <v>556.39215800000011</v>
      </c>
      <c r="P553" s="63">
        <f t="shared" si="8"/>
        <v>1222.3921580000001</v>
      </c>
    </row>
    <row r="554" spans="1:16">
      <c r="A554" s="25">
        <v>553</v>
      </c>
      <c r="B554" s="25" t="s">
        <v>1357</v>
      </c>
      <c r="C554" s="25" t="s">
        <v>1358</v>
      </c>
      <c r="D554" s="47" t="s">
        <v>490</v>
      </c>
      <c r="E554" s="47" t="s">
        <v>1707</v>
      </c>
      <c r="F554" s="47" t="s">
        <v>487</v>
      </c>
      <c r="G554" s="47">
        <v>27050</v>
      </c>
      <c r="H554" s="47" t="s">
        <v>72</v>
      </c>
      <c r="I554" s="61">
        <v>6</v>
      </c>
      <c r="J554" s="61">
        <v>6.6</v>
      </c>
      <c r="K554" s="62">
        <v>0.38</v>
      </c>
      <c r="L554" s="47" t="s">
        <v>77</v>
      </c>
      <c r="M554" s="68">
        <v>2605</v>
      </c>
      <c r="N554" s="68">
        <v>2072</v>
      </c>
      <c r="O554" s="68">
        <v>3603</v>
      </c>
      <c r="P554" s="63">
        <f t="shared" si="8"/>
        <v>8280</v>
      </c>
    </row>
    <row r="555" spans="1:16">
      <c r="A555" s="25">
        <v>554</v>
      </c>
      <c r="B555" s="25" t="s">
        <v>1357</v>
      </c>
      <c r="C555" s="25" t="s">
        <v>1358</v>
      </c>
      <c r="D555" s="47" t="s">
        <v>183</v>
      </c>
      <c r="E555" s="47" t="s">
        <v>1844</v>
      </c>
      <c r="F555" s="47" t="s">
        <v>184</v>
      </c>
      <c r="G555" s="47">
        <v>27020</v>
      </c>
      <c r="H555" s="47" t="s">
        <v>72</v>
      </c>
      <c r="I555" s="61">
        <v>35</v>
      </c>
      <c r="J555" s="61">
        <v>35</v>
      </c>
      <c r="K555" s="62">
        <v>0.38</v>
      </c>
      <c r="L555" s="47" t="s">
        <v>171</v>
      </c>
      <c r="M555" s="68">
        <v>86</v>
      </c>
      <c r="N555" s="68">
        <v>33</v>
      </c>
      <c r="O555" s="68">
        <v>49</v>
      </c>
      <c r="P555" s="63">
        <f t="shared" si="8"/>
        <v>168</v>
      </c>
    </row>
    <row r="556" spans="1:16">
      <c r="A556" s="25">
        <v>555</v>
      </c>
      <c r="B556" s="25" t="s">
        <v>1357</v>
      </c>
      <c r="C556" s="25" t="s">
        <v>1358</v>
      </c>
      <c r="D556" s="47" t="s">
        <v>185</v>
      </c>
      <c r="E556" s="47" t="s">
        <v>1845</v>
      </c>
      <c r="F556" s="47" t="s">
        <v>184</v>
      </c>
      <c r="G556" s="47">
        <v>27020</v>
      </c>
      <c r="H556" s="47" t="s">
        <v>72</v>
      </c>
      <c r="I556" s="61">
        <v>30</v>
      </c>
      <c r="J556" s="61">
        <v>33</v>
      </c>
      <c r="K556" s="62">
        <v>0.38</v>
      </c>
      <c r="L556" s="47" t="s">
        <v>77</v>
      </c>
      <c r="M556" s="68">
        <v>27909</v>
      </c>
      <c r="N556" s="68">
        <v>21310</v>
      </c>
      <c r="O556" s="68">
        <v>39535</v>
      </c>
      <c r="P556" s="63">
        <f t="shared" si="8"/>
        <v>88754</v>
      </c>
    </row>
    <row r="557" spans="1:16">
      <c r="A557" s="25">
        <v>556</v>
      </c>
      <c r="B557" s="25" t="s">
        <v>1357</v>
      </c>
      <c r="C557" s="25" t="s">
        <v>1358</v>
      </c>
      <c r="D557" s="47" t="s">
        <v>186</v>
      </c>
      <c r="E557" s="47" t="s">
        <v>1846</v>
      </c>
      <c r="F557" s="47" t="s">
        <v>184</v>
      </c>
      <c r="G557" s="47">
        <v>27020</v>
      </c>
      <c r="H557" s="47" t="s">
        <v>72</v>
      </c>
      <c r="I557" s="61">
        <v>27.5</v>
      </c>
      <c r="J557" s="61">
        <v>27.5</v>
      </c>
      <c r="K557" s="62">
        <v>0.38</v>
      </c>
      <c r="L557" s="47" t="s">
        <v>171</v>
      </c>
      <c r="M557" s="68">
        <v>43962</v>
      </c>
      <c r="N557" s="68">
        <v>32192</v>
      </c>
      <c r="O557" s="68">
        <v>45714</v>
      </c>
      <c r="P557" s="63">
        <f t="shared" si="8"/>
        <v>121868</v>
      </c>
    </row>
    <row r="558" spans="1:16">
      <c r="A558" s="25">
        <v>557</v>
      </c>
      <c r="B558" s="25" t="s">
        <v>1357</v>
      </c>
      <c r="C558" s="25" t="s">
        <v>1358</v>
      </c>
      <c r="D558" s="47" t="s">
        <v>1847</v>
      </c>
      <c r="E558" s="47" t="s">
        <v>1848</v>
      </c>
      <c r="F558" s="47" t="s">
        <v>184</v>
      </c>
      <c r="G558" s="47">
        <v>27020</v>
      </c>
      <c r="H558" s="47" t="s">
        <v>72</v>
      </c>
      <c r="I558" s="61">
        <v>40</v>
      </c>
      <c r="J558" s="61">
        <v>40</v>
      </c>
      <c r="K558" s="62">
        <v>0.38</v>
      </c>
      <c r="L558" s="47" t="s">
        <v>69</v>
      </c>
      <c r="M558" s="68">
        <v>1895</v>
      </c>
      <c r="N558" s="68">
        <v>1302</v>
      </c>
      <c r="O558" s="68">
        <v>2364</v>
      </c>
      <c r="P558" s="63">
        <f t="shared" si="8"/>
        <v>5561</v>
      </c>
    </row>
    <row r="559" spans="1:16">
      <c r="A559" s="25">
        <v>558</v>
      </c>
      <c r="B559" s="25" t="s">
        <v>1357</v>
      </c>
      <c r="C559" s="25" t="s">
        <v>1358</v>
      </c>
      <c r="D559" s="47" t="s">
        <v>187</v>
      </c>
      <c r="E559" s="47" t="s">
        <v>1849</v>
      </c>
      <c r="F559" s="47" t="s">
        <v>184</v>
      </c>
      <c r="G559" s="47">
        <v>27020</v>
      </c>
      <c r="H559" s="47" t="s">
        <v>72</v>
      </c>
      <c r="I559" s="61">
        <v>150</v>
      </c>
      <c r="J559" s="61">
        <v>150</v>
      </c>
      <c r="K559" s="62">
        <v>0.38</v>
      </c>
      <c r="L559" s="47" t="s">
        <v>77</v>
      </c>
      <c r="M559" s="68">
        <v>65543</v>
      </c>
      <c r="N559" s="68">
        <v>49492</v>
      </c>
      <c r="O559" s="68">
        <v>92468</v>
      </c>
      <c r="P559" s="63">
        <f t="shared" si="8"/>
        <v>207503</v>
      </c>
    </row>
    <row r="560" spans="1:16">
      <c r="A560" s="25">
        <v>559</v>
      </c>
      <c r="B560" s="25" t="s">
        <v>1357</v>
      </c>
      <c r="C560" s="25" t="s">
        <v>1358</v>
      </c>
      <c r="D560" s="47" t="s">
        <v>188</v>
      </c>
      <c r="E560" s="47" t="s">
        <v>1844</v>
      </c>
      <c r="F560" s="47" t="s">
        <v>184</v>
      </c>
      <c r="G560" s="47">
        <v>27020</v>
      </c>
      <c r="H560" s="47" t="s">
        <v>72</v>
      </c>
      <c r="I560" s="61">
        <v>40</v>
      </c>
      <c r="J560" s="61">
        <v>40</v>
      </c>
      <c r="K560" s="62">
        <v>0.38</v>
      </c>
      <c r="L560" s="47" t="s">
        <v>69</v>
      </c>
      <c r="M560" s="68">
        <v>6109</v>
      </c>
      <c r="N560" s="68">
        <v>4705</v>
      </c>
      <c r="O560" s="68">
        <v>8581</v>
      </c>
      <c r="P560" s="63">
        <f t="shared" si="8"/>
        <v>19395</v>
      </c>
    </row>
    <row r="561" spans="1:16">
      <c r="A561" s="25">
        <v>560</v>
      </c>
      <c r="B561" s="25" t="s">
        <v>1357</v>
      </c>
      <c r="C561" s="25" t="s">
        <v>1358</v>
      </c>
      <c r="D561" s="47" t="s">
        <v>809</v>
      </c>
      <c r="E561" s="47" t="s">
        <v>1850</v>
      </c>
      <c r="F561" s="47" t="s">
        <v>57</v>
      </c>
      <c r="G561" s="47">
        <v>27100</v>
      </c>
      <c r="H561" s="47" t="s">
        <v>72</v>
      </c>
      <c r="I561" s="61">
        <v>15</v>
      </c>
      <c r="J561" s="61">
        <v>16.5</v>
      </c>
      <c r="K561" s="62">
        <v>0.38</v>
      </c>
      <c r="L561" s="47" t="s">
        <v>171</v>
      </c>
      <c r="M561" s="68">
        <v>0</v>
      </c>
      <c r="N561" s="68">
        <v>0</v>
      </c>
      <c r="O561" s="68">
        <v>0</v>
      </c>
      <c r="P561" s="63">
        <f t="shared" si="8"/>
        <v>0</v>
      </c>
    </row>
    <row r="562" spans="1:16">
      <c r="A562" s="25">
        <v>561</v>
      </c>
      <c r="B562" s="25" t="s">
        <v>1357</v>
      </c>
      <c r="C562" s="25" t="s">
        <v>1358</v>
      </c>
      <c r="D562" s="47" t="s">
        <v>684</v>
      </c>
      <c r="E562" s="47" t="s">
        <v>1851</v>
      </c>
      <c r="F562" s="47" t="s">
        <v>57</v>
      </c>
      <c r="G562" s="47">
        <v>27100</v>
      </c>
      <c r="H562" s="47" t="s">
        <v>72</v>
      </c>
      <c r="I562" s="61">
        <v>62.5</v>
      </c>
      <c r="J562" s="61">
        <v>62.5</v>
      </c>
      <c r="K562" s="62">
        <v>0.38</v>
      </c>
      <c r="L562" s="47" t="s">
        <v>171</v>
      </c>
      <c r="M562" s="68">
        <v>41</v>
      </c>
      <c r="N562" s="68">
        <v>32</v>
      </c>
      <c r="O562" s="68">
        <v>56</v>
      </c>
      <c r="P562" s="63">
        <f t="shared" si="8"/>
        <v>129</v>
      </c>
    </row>
    <row r="563" spans="1:16">
      <c r="A563" s="25">
        <v>562</v>
      </c>
      <c r="B563" s="25" t="s">
        <v>1357</v>
      </c>
      <c r="C563" s="25" t="s">
        <v>1358</v>
      </c>
      <c r="D563" s="47" t="s">
        <v>610</v>
      </c>
      <c r="E563" s="47" t="s">
        <v>1852</v>
      </c>
      <c r="F563" s="47" t="s">
        <v>57</v>
      </c>
      <c r="G563" s="47">
        <v>27100</v>
      </c>
      <c r="H563" s="47" t="s">
        <v>79</v>
      </c>
      <c r="I563" s="61">
        <v>625</v>
      </c>
      <c r="J563" s="61">
        <v>625</v>
      </c>
      <c r="K563" s="62">
        <v>15</v>
      </c>
      <c r="L563" s="47" t="s">
        <v>171</v>
      </c>
      <c r="M563" s="68">
        <v>632426</v>
      </c>
      <c r="N563" s="68">
        <v>495723</v>
      </c>
      <c r="O563" s="68">
        <v>548267</v>
      </c>
      <c r="P563" s="63">
        <f t="shared" si="8"/>
        <v>1676416</v>
      </c>
    </row>
    <row r="564" spans="1:16">
      <c r="A564" s="25">
        <v>563</v>
      </c>
      <c r="B564" s="25" t="s">
        <v>1357</v>
      </c>
      <c r="C564" s="25" t="s">
        <v>1358</v>
      </c>
      <c r="D564" s="47" t="s">
        <v>611</v>
      </c>
      <c r="E564" s="47" t="s">
        <v>1853</v>
      </c>
      <c r="F564" s="47" t="s">
        <v>57</v>
      </c>
      <c r="G564" s="47">
        <v>27100</v>
      </c>
      <c r="H564" s="47" t="s">
        <v>79</v>
      </c>
      <c r="I564" s="61">
        <v>625</v>
      </c>
      <c r="J564" s="61">
        <v>625</v>
      </c>
      <c r="K564" s="62">
        <v>15</v>
      </c>
      <c r="L564" s="47" t="s">
        <v>171</v>
      </c>
      <c r="M564" s="68">
        <v>743331</v>
      </c>
      <c r="N564" s="68">
        <v>557581</v>
      </c>
      <c r="O564" s="68">
        <v>769195</v>
      </c>
      <c r="P564" s="63">
        <f t="shared" si="8"/>
        <v>2070107</v>
      </c>
    </row>
    <row r="565" spans="1:16">
      <c r="A565" s="25">
        <v>564</v>
      </c>
      <c r="B565" s="25" t="s">
        <v>1357</v>
      </c>
      <c r="C565" s="25" t="s">
        <v>1358</v>
      </c>
      <c r="D565" s="47" t="s">
        <v>612</v>
      </c>
      <c r="E565" s="47" t="s">
        <v>1854</v>
      </c>
      <c r="F565" s="47" t="s">
        <v>57</v>
      </c>
      <c r="G565" s="47">
        <v>27100</v>
      </c>
      <c r="H565" s="47" t="s">
        <v>79</v>
      </c>
      <c r="I565" s="61">
        <v>875</v>
      </c>
      <c r="J565" s="61">
        <v>875</v>
      </c>
      <c r="K565" s="62">
        <v>15</v>
      </c>
      <c r="L565" s="47" t="s">
        <v>77</v>
      </c>
      <c r="M565" s="68">
        <v>1499446</v>
      </c>
      <c r="N565" s="68">
        <v>1052994</v>
      </c>
      <c r="O565" s="68">
        <v>1861165</v>
      </c>
      <c r="P565" s="63">
        <f t="shared" si="8"/>
        <v>4413605</v>
      </c>
    </row>
    <row r="566" spans="1:16">
      <c r="A566" s="25">
        <v>565</v>
      </c>
      <c r="B566" s="25" t="s">
        <v>1357</v>
      </c>
      <c r="C566" s="25" t="s">
        <v>1358</v>
      </c>
      <c r="D566" s="47" t="s">
        <v>613</v>
      </c>
      <c r="E566" s="47" t="s">
        <v>1855</v>
      </c>
      <c r="F566" s="47" t="s">
        <v>57</v>
      </c>
      <c r="G566" s="47">
        <v>27100</v>
      </c>
      <c r="H566" s="47" t="s">
        <v>79</v>
      </c>
      <c r="I566" s="61">
        <v>518</v>
      </c>
      <c r="J566" s="61">
        <v>518</v>
      </c>
      <c r="K566" s="62">
        <v>15</v>
      </c>
      <c r="L566" s="47" t="s">
        <v>69</v>
      </c>
      <c r="M566" s="68">
        <v>148759</v>
      </c>
      <c r="N566" s="68">
        <v>106392</v>
      </c>
      <c r="O566" s="68">
        <v>153588</v>
      </c>
      <c r="P566" s="63">
        <f t="shared" si="8"/>
        <v>408739</v>
      </c>
    </row>
    <row r="567" spans="1:16">
      <c r="A567" s="25">
        <v>566</v>
      </c>
      <c r="B567" s="25" t="s">
        <v>1357</v>
      </c>
      <c r="C567" s="25" t="s">
        <v>1358</v>
      </c>
      <c r="D567" s="47" t="s">
        <v>679</v>
      </c>
      <c r="E567" s="47" t="s">
        <v>1409</v>
      </c>
      <c r="F567" s="47" t="s">
        <v>57</v>
      </c>
      <c r="G567" s="47">
        <v>27100</v>
      </c>
      <c r="H567" s="47" t="s">
        <v>72</v>
      </c>
      <c r="I567" s="61">
        <v>76</v>
      </c>
      <c r="J567" s="61">
        <v>76</v>
      </c>
      <c r="K567" s="62">
        <v>0.38</v>
      </c>
      <c r="L567" s="47" t="s">
        <v>171</v>
      </c>
      <c r="M567" s="68">
        <v>52967</v>
      </c>
      <c r="N567" s="68">
        <v>39670</v>
      </c>
      <c r="O567" s="68">
        <v>53858</v>
      </c>
      <c r="P567" s="63">
        <f t="shared" si="8"/>
        <v>146495</v>
      </c>
    </row>
    <row r="568" spans="1:16">
      <c r="A568" s="25">
        <v>567</v>
      </c>
      <c r="B568" s="25" t="s">
        <v>1357</v>
      </c>
      <c r="C568" s="25" t="s">
        <v>1358</v>
      </c>
      <c r="D568" s="47" t="s">
        <v>680</v>
      </c>
      <c r="E568" s="47" t="s">
        <v>1856</v>
      </c>
      <c r="F568" s="47" t="s">
        <v>57</v>
      </c>
      <c r="G568" s="47">
        <v>27100</v>
      </c>
      <c r="H568" s="47" t="s">
        <v>72</v>
      </c>
      <c r="I568" s="61">
        <v>69</v>
      </c>
      <c r="J568" s="61">
        <v>69</v>
      </c>
      <c r="K568" s="62">
        <v>0.38</v>
      </c>
      <c r="L568" s="47" t="s">
        <v>171</v>
      </c>
      <c r="M568" s="68">
        <v>34696</v>
      </c>
      <c r="N568" s="68">
        <v>27190</v>
      </c>
      <c r="O568" s="68">
        <v>27490</v>
      </c>
      <c r="P568" s="63">
        <f t="shared" si="8"/>
        <v>89376</v>
      </c>
    </row>
    <row r="569" spans="1:16">
      <c r="A569" s="25">
        <v>568</v>
      </c>
      <c r="B569" s="25" t="s">
        <v>1357</v>
      </c>
      <c r="C569" s="25" t="s">
        <v>1358</v>
      </c>
      <c r="D569" s="47" t="s">
        <v>681</v>
      </c>
      <c r="E569" s="47" t="s">
        <v>1857</v>
      </c>
      <c r="F569" s="47" t="s">
        <v>57</v>
      </c>
      <c r="G569" s="47">
        <v>27100</v>
      </c>
      <c r="H569" s="47" t="s">
        <v>72</v>
      </c>
      <c r="I569" s="61">
        <v>68</v>
      </c>
      <c r="J569" s="61">
        <v>68</v>
      </c>
      <c r="K569" s="62">
        <v>0.38</v>
      </c>
      <c r="L569" s="47" t="s">
        <v>171</v>
      </c>
      <c r="M569" s="68">
        <v>49173</v>
      </c>
      <c r="N569" s="68">
        <v>38617</v>
      </c>
      <c r="O569" s="68">
        <v>39934</v>
      </c>
      <c r="P569" s="63">
        <f t="shared" si="8"/>
        <v>127724</v>
      </c>
    </row>
    <row r="570" spans="1:16">
      <c r="A570" s="25">
        <v>569</v>
      </c>
      <c r="B570" s="25" t="s">
        <v>1357</v>
      </c>
      <c r="C570" s="25" t="s">
        <v>1358</v>
      </c>
      <c r="D570" s="47" t="s">
        <v>682</v>
      </c>
      <c r="E570" s="47" t="s">
        <v>1858</v>
      </c>
      <c r="F570" s="47" t="s">
        <v>57</v>
      </c>
      <c r="G570" s="47">
        <v>27100</v>
      </c>
      <c r="H570" s="47" t="s">
        <v>72</v>
      </c>
      <c r="I570" s="61">
        <v>68</v>
      </c>
      <c r="J570" s="61">
        <v>68</v>
      </c>
      <c r="K570" s="62">
        <v>0.38</v>
      </c>
      <c r="L570" s="47" t="s">
        <v>171</v>
      </c>
      <c r="M570" s="68">
        <v>74787</v>
      </c>
      <c r="N570" s="68">
        <v>56749</v>
      </c>
      <c r="O570" s="68">
        <v>53087</v>
      </c>
      <c r="P570" s="63">
        <f t="shared" si="8"/>
        <v>184623</v>
      </c>
    </row>
    <row r="571" spans="1:16">
      <c r="A571" s="25">
        <v>570</v>
      </c>
      <c r="B571" s="25" t="s">
        <v>1357</v>
      </c>
      <c r="C571" s="25" t="s">
        <v>1358</v>
      </c>
      <c r="D571" s="47" t="s">
        <v>683</v>
      </c>
      <c r="E571" s="47" t="s">
        <v>1859</v>
      </c>
      <c r="F571" s="47" t="s">
        <v>57</v>
      </c>
      <c r="G571" s="47">
        <v>27100</v>
      </c>
      <c r="H571" s="47" t="s">
        <v>72</v>
      </c>
      <c r="I571" s="61">
        <v>37.5</v>
      </c>
      <c r="J571" s="61">
        <v>53</v>
      </c>
      <c r="K571" s="62">
        <v>0.38</v>
      </c>
      <c r="L571" s="47" t="s">
        <v>171</v>
      </c>
      <c r="M571" s="68">
        <v>66019</v>
      </c>
      <c r="N571" s="68">
        <v>50706</v>
      </c>
      <c r="O571" s="68">
        <v>91646</v>
      </c>
      <c r="P571" s="63">
        <f t="shared" si="8"/>
        <v>208371</v>
      </c>
    </row>
    <row r="572" spans="1:16">
      <c r="A572" s="25">
        <v>571</v>
      </c>
      <c r="B572" s="25" t="s">
        <v>1357</v>
      </c>
      <c r="C572" s="25" t="s">
        <v>1358</v>
      </c>
      <c r="D572" s="47" t="s">
        <v>685</v>
      </c>
      <c r="E572" s="47" t="s">
        <v>1860</v>
      </c>
      <c r="F572" s="47" t="s">
        <v>57</v>
      </c>
      <c r="G572" s="47">
        <v>27100</v>
      </c>
      <c r="H572" s="47" t="s">
        <v>72</v>
      </c>
      <c r="I572" s="61">
        <v>53</v>
      </c>
      <c r="J572" s="61">
        <v>53</v>
      </c>
      <c r="K572" s="62">
        <v>0.38</v>
      </c>
      <c r="L572" s="47" t="s">
        <v>171</v>
      </c>
      <c r="M572" s="68">
        <v>84123</v>
      </c>
      <c r="N572" s="68">
        <v>71450</v>
      </c>
      <c r="O572" s="68">
        <v>112653</v>
      </c>
      <c r="P572" s="63">
        <f t="shared" si="8"/>
        <v>268226</v>
      </c>
    </row>
    <row r="573" spans="1:16">
      <c r="A573" s="25">
        <v>572</v>
      </c>
      <c r="B573" s="25" t="s">
        <v>1357</v>
      </c>
      <c r="C573" s="25" t="s">
        <v>1358</v>
      </c>
      <c r="D573" s="47" t="s">
        <v>686</v>
      </c>
      <c r="E573" s="47" t="s">
        <v>1861</v>
      </c>
      <c r="F573" s="47" t="s">
        <v>57</v>
      </c>
      <c r="G573" s="47">
        <v>27100</v>
      </c>
      <c r="H573" s="47" t="s">
        <v>72</v>
      </c>
      <c r="I573" s="61">
        <v>68</v>
      </c>
      <c r="J573" s="61">
        <v>68</v>
      </c>
      <c r="K573" s="62">
        <v>0.38</v>
      </c>
      <c r="L573" s="47" t="s">
        <v>171</v>
      </c>
      <c r="M573" s="68">
        <v>42269</v>
      </c>
      <c r="N573" s="68">
        <v>33141</v>
      </c>
      <c r="O573" s="68">
        <v>34498</v>
      </c>
      <c r="P573" s="63">
        <f t="shared" si="8"/>
        <v>109908</v>
      </c>
    </row>
    <row r="574" spans="1:16">
      <c r="A574" s="25">
        <v>573</v>
      </c>
      <c r="B574" s="25" t="s">
        <v>1357</v>
      </c>
      <c r="C574" s="25" t="s">
        <v>1358</v>
      </c>
      <c r="D574" s="47" t="s">
        <v>687</v>
      </c>
      <c r="E574" s="47" t="s">
        <v>1862</v>
      </c>
      <c r="F574" s="47" t="s">
        <v>57</v>
      </c>
      <c r="G574" s="47">
        <v>27100</v>
      </c>
      <c r="H574" s="47" t="s">
        <v>72</v>
      </c>
      <c r="I574" s="61">
        <v>25</v>
      </c>
      <c r="J574" s="61">
        <v>40</v>
      </c>
      <c r="K574" s="62">
        <v>0.38</v>
      </c>
      <c r="L574" s="47" t="s">
        <v>171</v>
      </c>
      <c r="M574" s="68">
        <v>51864</v>
      </c>
      <c r="N574" s="68">
        <v>39636</v>
      </c>
      <c r="O574" s="68">
        <v>28377</v>
      </c>
      <c r="P574" s="63">
        <f t="shared" si="8"/>
        <v>119877</v>
      </c>
    </row>
    <row r="575" spans="1:16">
      <c r="A575" s="25">
        <v>574</v>
      </c>
      <c r="B575" s="25" t="s">
        <v>1357</v>
      </c>
      <c r="C575" s="25" t="s">
        <v>1358</v>
      </c>
      <c r="D575" s="47" t="s">
        <v>688</v>
      </c>
      <c r="E575" s="47" t="s">
        <v>1863</v>
      </c>
      <c r="F575" s="47" t="s">
        <v>57</v>
      </c>
      <c r="G575" s="47">
        <v>27100</v>
      </c>
      <c r="H575" s="47" t="s">
        <v>72</v>
      </c>
      <c r="I575" s="61">
        <v>56.3</v>
      </c>
      <c r="J575" s="61">
        <v>95</v>
      </c>
      <c r="K575" s="62">
        <v>0.38</v>
      </c>
      <c r="L575" s="47" t="s">
        <v>171</v>
      </c>
      <c r="M575" s="68">
        <v>482</v>
      </c>
      <c r="N575" s="68">
        <v>324</v>
      </c>
      <c r="O575" s="68">
        <v>606</v>
      </c>
      <c r="P575" s="63">
        <f t="shared" si="8"/>
        <v>1412</v>
      </c>
    </row>
    <row r="576" spans="1:16">
      <c r="A576" s="25">
        <v>575</v>
      </c>
      <c r="B576" s="25" t="s">
        <v>1357</v>
      </c>
      <c r="C576" s="25" t="s">
        <v>1358</v>
      </c>
      <c r="D576" s="47" t="s">
        <v>689</v>
      </c>
      <c r="E576" s="47" t="s">
        <v>1864</v>
      </c>
      <c r="F576" s="47" t="s">
        <v>57</v>
      </c>
      <c r="G576" s="47">
        <v>27100</v>
      </c>
      <c r="H576" s="47" t="s">
        <v>72</v>
      </c>
      <c r="I576" s="61">
        <v>50</v>
      </c>
      <c r="J576" s="61">
        <v>50</v>
      </c>
      <c r="K576" s="62">
        <v>0.38</v>
      </c>
      <c r="L576" s="47" t="s">
        <v>171</v>
      </c>
      <c r="M576" s="68">
        <v>89391</v>
      </c>
      <c r="N576" s="68">
        <v>66814</v>
      </c>
      <c r="O576" s="68">
        <v>89614</v>
      </c>
      <c r="P576" s="63">
        <f t="shared" si="8"/>
        <v>245819</v>
      </c>
    </row>
    <row r="577" spans="1:16">
      <c r="A577" s="25">
        <v>576</v>
      </c>
      <c r="B577" s="25" t="s">
        <v>1357</v>
      </c>
      <c r="C577" s="25" t="s">
        <v>1358</v>
      </c>
      <c r="D577" s="47" t="s">
        <v>765</v>
      </c>
      <c r="E577" s="47" t="s">
        <v>1865</v>
      </c>
      <c r="F577" s="47" t="s">
        <v>57</v>
      </c>
      <c r="G577" s="47">
        <v>27100</v>
      </c>
      <c r="H577" s="47" t="s">
        <v>72</v>
      </c>
      <c r="I577" s="61">
        <v>15</v>
      </c>
      <c r="J577" s="61">
        <v>16.5</v>
      </c>
      <c r="K577" s="62">
        <v>0.38</v>
      </c>
      <c r="L577" s="47" t="s">
        <v>69</v>
      </c>
      <c r="M577" s="68">
        <v>10747</v>
      </c>
      <c r="N577" s="68">
        <v>8604</v>
      </c>
      <c r="O577" s="68">
        <v>14394</v>
      </c>
      <c r="P577" s="63">
        <f t="shared" si="8"/>
        <v>33745</v>
      </c>
    </row>
    <row r="578" spans="1:16">
      <c r="A578" s="25">
        <v>577</v>
      </c>
      <c r="B578" s="25" t="s">
        <v>1357</v>
      </c>
      <c r="C578" s="25" t="s">
        <v>1358</v>
      </c>
      <c r="D578" s="47" t="s">
        <v>766</v>
      </c>
      <c r="E578" s="47" t="s">
        <v>1866</v>
      </c>
      <c r="F578" s="47" t="s">
        <v>57</v>
      </c>
      <c r="G578" s="47">
        <v>27100</v>
      </c>
      <c r="H578" s="47" t="s">
        <v>72</v>
      </c>
      <c r="I578" s="61">
        <v>56</v>
      </c>
      <c r="J578" s="61">
        <v>56</v>
      </c>
      <c r="K578" s="62">
        <v>0.38</v>
      </c>
      <c r="L578" s="47" t="s">
        <v>69</v>
      </c>
      <c r="M578" s="68">
        <v>38276</v>
      </c>
      <c r="N578" s="68">
        <v>30927</v>
      </c>
      <c r="O578" s="68">
        <v>50231</v>
      </c>
      <c r="P578" s="63">
        <f t="shared" si="8"/>
        <v>119434</v>
      </c>
    </row>
    <row r="579" spans="1:16">
      <c r="A579" s="25">
        <v>578</v>
      </c>
      <c r="B579" s="25" t="s">
        <v>1357</v>
      </c>
      <c r="C579" s="25" t="s">
        <v>1358</v>
      </c>
      <c r="D579" s="47" t="s">
        <v>767</v>
      </c>
      <c r="E579" s="47" t="s">
        <v>1867</v>
      </c>
      <c r="F579" s="47" t="s">
        <v>57</v>
      </c>
      <c r="G579" s="47">
        <v>27100</v>
      </c>
      <c r="H579" s="47" t="s">
        <v>72</v>
      </c>
      <c r="I579" s="61">
        <v>30</v>
      </c>
      <c r="J579" s="61">
        <v>38</v>
      </c>
      <c r="K579" s="62">
        <v>0.38</v>
      </c>
      <c r="L579" s="47" t="s">
        <v>69</v>
      </c>
      <c r="M579" s="68">
        <v>36098</v>
      </c>
      <c r="N579" s="68">
        <v>27706</v>
      </c>
      <c r="O579" s="68">
        <v>46310</v>
      </c>
      <c r="P579" s="63">
        <f t="shared" ref="P579:P642" si="9">SUM(M579:O579)</f>
        <v>110114</v>
      </c>
    </row>
    <row r="580" spans="1:16">
      <c r="A580" s="25">
        <v>579</v>
      </c>
      <c r="B580" s="25" t="s">
        <v>1357</v>
      </c>
      <c r="C580" s="25" t="s">
        <v>1358</v>
      </c>
      <c r="D580" s="47" t="s">
        <v>768</v>
      </c>
      <c r="E580" s="47" t="s">
        <v>1868</v>
      </c>
      <c r="F580" s="47" t="s">
        <v>57</v>
      </c>
      <c r="G580" s="47">
        <v>27100</v>
      </c>
      <c r="H580" s="47" t="s">
        <v>72</v>
      </c>
      <c r="I580" s="61">
        <v>189</v>
      </c>
      <c r="J580" s="61">
        <v>189</v>
      </c>
      <c r="K580" s="62">
        <v>0.38</v>
      </c>
      <c r="L580" s="47" t="s">
        <v>69</v>
      </c>
      <c r="M580" s="68">
        <v>100331</v>
      </c>
      <c r="N580" s="68">
        <v>80414</v>
      </c>
      <c r="O580" s="68">
        <v>123742</v>
      </c>
      <c r="P580" s="63">
        <f t="shared" si="9"/>
        <v>304487</v>
      </c>
    </row>
    <row r="581" spans="1:16">
      <c r="A581" s="25">
        <v>580</v>
      </c>
      <c r="B581" s="25" t="s">
        <v>1357</v>
      </c>
      <c r="C581" s="25" t="s">
        <v>1358</v>
      </c>
      <c r="D581" s="47" t="s">
        <v>769</v>
      </c>
      <c r="E581" s="47" t="s">
        <v>1869</v>
      </c>
      <c r="F581" s="47" t="s">
        <v>57</v>
      </c>
      <c r="G581" s="47">
        <v>27100</v>
      </c>
      <c r="H581" s="47" t="s">
        <v>72</v>
      </c>
      <c r="I581" s="61">
        <v>50</v>
      </c>
      <c r="J581" s="61">
        <v>90</v>
      </c>
      <c r="K581" s="62">
        <v>0.38</v>
      </c>
      <c r="L581" s="47" t="s">
        <v>69</v>
      </c>
      <c r="M581" s="68">
        <v>27746</v>
      </c>
      <c r="N581" s="68">
        <v>21183</v>
      </c>
      <c r="O581" s="68">
        <v>29904</v>
      </c>
      <c r="P581" s="63">
        <f t="shared" si="9"/>
        <v>78833</v>
      </c>
    </row>
    <row r="582" spans="1:16">
      <c r="A582" s="25">
        <v>581</v>
      </c>
      <c r="B582" s="25" t="s">
        <v>1357</v>
      </c>
      <c r="C582" s="25" t="s">
        <v>1358</v>
      </c>
      <c r="D582" s="47" t="s">
        <v>770</v>
      </c>
      <c r="E582" s="47" t="s">
        <v>1870</v>
      </c>
      <c r="F582" s="47" t="s">
        <v>57</v>
      </c>
      <c r="G582" s="47">
        <v>27100</v>
      </c>
      <c r="H582" s="47" t="s">
        <v>72</v>
      </c>
      <c r="I582" s="61">
        <v>37.5</v>
      </c>
      <c r="J582" s="61">
        <v>67.5</v>
      </c>
      <c r="K582" s="62">
        <v>0.38</v>
      </c>
      <c r="L582" s="47" t="s">
        <v>69</v>
      </c>
      <c r="M582" s="68">
        <v>32786</v>
      </c>
      <c r="N582" s="68">
        <v>25862</v>
      </c>
      <c r="O582" s="68">
        <v>37349</v>
      </c>
      <c r="P582" s="63">
        <f t="shared" si="9"/>
        <v>95997</v>
      </c>
    </row>
    <row r="583" spans="1:16">
      <c r="A583" s="25">
        <v>582</v>
      </c>
      <c r="B583" s="25" t="s">
        <v>1357</v>
      </c>
      <c r="C583" s="25" t="s">
        <v>1358</v>
      </c>
      <c r="D583" s="47" t="s">
        <v>771</v>
      </c>
      <c r="E583" s="47" t="s">
        <v>1871</v>
      </c>
      <c r="F583" s="47" t="s">
        <v>57</v>
      </c>
      <c r="G583" s="47">
        <v>27100</v>
      </c>
      <c r="H583" s="47" t="s">
        <v>72</v>
      </c>
      <c r="I583" s="61">
        <v>43.8</v>
      </c>
      <c r="J583" s="61">
        <v>53</v>
      </c>
      <c r="K583" s="62">
        <v>0.38</v>
      </c>
      <c r="L583" s="47" t="s">
        <v>69</v>
      </c>
      <c r="M583" s="68">
        <v>24003.390374000002</v>
      </c>
      <c r="N583" s="68">
        <v>18557.614973</v>
      </c>
      <c r="O583" s="68">
        <v>25412.358289</v>
      </c>
      <c r="P583" s="63">
        <f t="shared" si="9"/>
        <v>67973.363635999995</v>
      </c>
    </row>
    <row r="584" spans="1:16">
      <c r="A584" s="25">
        <v>583</v>
      </c>
      <c r="B584" s="25" t="s">
        <v>1357</v>
      </c>
      <c r="C584" s="25" t="s">
        <v>1358</v>
      </c>
      <c r="D584" s="47" t="s">
        <v>772</v>
      </c>
      <c r="E584" s="47" t="s">
        <v>1872</v>
      </c>
      <c r="F584" s="47" t="s">
        <v>57</v>
      </c>
      <c r="G584" s="47">
        <v>27100</v>
      </c>
      <c r="H584" s="47" t="s">
        <v>72</v>
      </c>
      <c r="I584" s="61">
        <v>10</v>
      </c>
      <c r="J584" s="61">
        <v>33</v>
      </c>
      <c r="K584" s="62">
        <v>0.38</v>
      </c>
      <c r="L584" s="47" t="s">
        <v>69</v>
      </c>
      <c r="M584" s="68">
        <v>2112</v>
      </c>
      <c r="N584" s="68">
        <v>1799</v>
      </c>
      <c r="O584" s="68">
        <v>3247</v>
      </c>
      <c r="P584" s="63">
        <f t="shared" si="9"/>
        <v>7158</v>
      </c>
    </row>
    <row r="585" spans="1:16">
      <c r="A585" s="25">
        <v>584</v>
      </c>
      <c r="B585" s="25" t="s">
        <v>1357</v>
      </c>
      <c r="C585" s="25" t="s">
        <v>1358</v>
      </c>
      <c r="D585" s="47" t="s">
        <v>773</v>
      </c>
      <c r="E585" s="47" t="s">
        <v>1873</v>
      </c>
      <c r="F585" s="47" t="s">
        <v>57</v>
      </c>
      <c r="G585" s="47">
        <v>27100</v>
      </c>
      <c r="H585" s="47" t="s">
        <v>72</v>
      </c>
      <c r="I585" s="61">
        <v>35</v>
      </c>
      <c r="J585" s="61">
        <v>35</v>
      </c>
      <c r="K585" s="62">
        <v>0.38</v>
      </c>
      <c r="L585" s="47" t="s">
        <v>69</v>
      </c>
      <c r="M585" s="68">
        <v>2274</v>
      </c>
      <c r="N585" s="68">
        <v>1813</v>
      </c>
      <c r="O585" s="68">
        <v>3218</v>
      </c>
      <c r="P585" s="63">
        <f t="shared" si="9"/>
        <v>7305</v>
      </c>
    </row>
    <row r="586" spans="1:16">
      <c r="A586" s="25">
        <v>585</v>
      </c>
      <c r="B586" s="25" t="s">
        <v>1357</v>
      </c>
      <c r="C586" s="25" t="s">
        <v>1358</v>
      </c>
      <c r="D586" s="47" t="s">
        <v>774</v>
      </c>
      <c r="E586" s="47" t="s">
        <v>1874</v>
      </c>
      <c r="F586" s="47" t="s">
        <v>57</v>
      </c>
      <c r="G586" s="47">
        <v>27100</v>
      </c>
      <c r="H586" s="47" t="s">
        <v>72</v>
      </c>
      <c r="I586" s="61">
        <v>15</v>
      </c>
      <c r="J586" s="61">
        <v>16.5</v>
      </c>
      <c r="K586" s="62">
        <v>0.38</v>
      </c>
      <c r="L586" s="47" t="s">
        <v>69</v>
      </c>
      <c r="M586" s="68">
        <v>11679</v>
      </c>
      <c r="N586" s="68">
        <v>9042</v>
      </c>
      <c r="O586" s="68">
        <v>15678</v>
      </c>
      <c r="P586" s="63">
        <f t="shared" si="9"/>
        <v>36399</v>
      </c>
    </row>
    <row r="587" spans="1:16">
      <c r="A587" s="25">
        <v>586</v>
      </c>
      <c r="B587" s="25" t="s">
        <v>1357</v>
      </c>
      <c r="C587" s="25" t="s">
        <v>1358</v>
      </c>
      <c r="D587" s="47" t="s">
        <v>775</v>
      </c>
      <c r="E587" s="47" t="s">
        <v>1875</v>
      </c>
      <c r="F587" s="47" t="s">
        <v>57</v>
      </c>
      <c r="G587" s="47">
        <v>27100</v>
      </c>
      <c r="H587" s="47" t="s">
        <v>72</v>
      </c>
      <c r="I587" s="61">
        <v>25</v>
      </c>
      <c r="J587" s="61">
        <v>32</v>
      </c>
      <c r="K587" s="62">
        <v>0.38</v>
      </c>
      <c r="L587" s="47" t="s">
        <v>69</v>
      </c>
      <c r="M587" s="68">
        <v>8380</v>
      </c>
      <c r="N587" s="68">
        <v>8314</v>
      </c>
      <c r="O587" s="68">
        <v>11401</v>
      </c>
      <c r="P587" s="63">
        <f t="shared" si="9"/>
        <v>28095</v>
      </c>
    </row>
    <row r="588" spans="1:16">
      <c r="A588" s="25">
        <v>587</v>
      </c>
      <c r="B588" s="25" t="s">
        <v>1357</v>
      </c>
      <c r="C588" s="25" t="s">
        <v>1358</v>
      </c>
      <c r="D588" s="47" t="s">
        <v>776</v>
      </c>
      <c r="E588" s="47" t="s">
        <v>1876</v>
      </c>
      <c r="F588" s="47" t="s">
        <v>57</v>
      </c>
      <c r="G588" s="47">
        <v>27100</v>
      </c>
      <c r="H588" s="47" t="s">
        <v>72</v>
      </c>
      <c r="I588" s="61">
        <v>20</v>
      </c>
      <c r="J588" s="61">
        <v>25</v>
      </c>
      <c r="K588" s="62">
        <v>0.38</v>
      </c>
      <c r="L588" s="47" t="s">
        <v>69</v>
      </c>
      <c r="M588" s="68">
        <v>4003</v>
      </c>
      <c r="N588" s="68">
        <v>2948</v>
      </c>
      <c r="O588" s="68">
        <v>3291</v>
      </c>
      <c r="P588" s="63">
        <f t="shared" si="9"/>
        <v>10242</v>
      </c>
    </row>
    <row r="589" spans="1:16">
      <c r="A589" s="25">
        <v>588</v>
      </c>
      <c r="B589" s="25" t="s">
        <v>1357</v>
      </c>
      <c r="C589" s="25" t="s">
        <v>1358</v>
      </c>
      <c r="D589" s="47" t="s">
        <v>777</v>
      </c>
      <c r="E589" s="47" t="s">
        <v>1877</v>
      </c>
      <c r="F589" s="47" t="s">
        <v>57</v>
      </c>
      <c r="G589" s="47">
        <v>27028</v>
      </c>
      <c r="H589" s="47" t="s">
        <v>72</v>
      </c>
      <c r="I589" s="61">
        <v>6</v>
      </c>
      <c r="J589" s="61">
        <v>6.6</v>
      </c>
      <c r="K589" s="62">
        <v>0.38</v>
      </c>
      <c r="L589" s="47" t="s">
        <v>69</v>
      </c>
      <c r="M589" s="68">
        <v>3263</v>
      </c>
      <c r="N589" s="68">
        <v>2252</v>
      </c>
      <c r="O589" s="68">
        <v>3060</v>
      </c>
      <c r="P589" s="63">
        <f t="shared" si="9"/>
        <v>8575</v>
      </c>
    </row>
    <row r="590" spans="1:16">
      <c r="A590" s="25">
        <v>589</v>
      </c>
      <c r="B590" s="25" t="s">
        <v>1357</v>
      </c>
      <c r="C590" s="25" t="s">
        <v>1358</v>
      </c>
      <c r="D590" s="47" t="s">
        <v>778</v>
      </c>
      <c r="E590" s="47" t="s">
        <v>1878</v>
      </c>
      <c r="F590" s="47" t="s">
        <v>57</v>
      </c>
      <c r="G590" s="47">
        <v>27100</v>
      </c>
      <c r="H590" s="47" t="s">
        <v>72</v>
      </c>
      <c r="I590" s="61">
        <v>15</v>
      </c>
      <c r="J590" s="61">
        <v>16.5</v>
      </c>
      <c r="K590" s="62">
        <v>0.38</v>
      </c>
      <c r="L590" s="47" t="s">
        <v>69</v>
      </c>
      <c r="M590" s="68">
        <v>1119</v>
      </c>
      <c r="N590" s="68">
        <v>891</v>
      </c>
      <c r="O590" s="68">
        <v>1128</v>
      </c>
      <c r="P590" s="63">
        <f t="shared" si="9"/>
        <v>3138</v>
      </c>
    </row>
    <row r="591" spans="1:16">
      <c r="A591" s="25">
        <v>590</v>
      </c>
      <c r="B591" s="25" t="s">
        <v>1357</v>
      </c>
      <c r="C591" s="25" t="s">
        <v>1358</v>
      </c>
      <c r="D591" s="47" t="s">
        <v>779</v>
      </c>
      <c r="E591" s="47" t="s">
        <v>1879</v>
      </c>
      <c r="F591" s="47" t="s">
        <v>57</v>
      </c>
      <c r="G591" s="47">
        <v>27100</v>
      </c>
      <c r="H591" s="47" t="s">
        <v>72</v>
      </c>
      <c r="I591" s="61">
        <v>10</v>
      </c>
      <c r="J591" s="61">
        <v>11</v>
      </c>
      <c r="K591" s="62">
        <v>0.38</v>
      </c>
      <c r="L591" s="47" t="s">
        <v>69</v>
      </c>
      <c r="M591" s="68">
        <v>2495</v>
      </c>
      <c r="N591" s="68">
        <v>2065</v>
      </c>
      <c r="O591" s="68">
        <v>2827</v>
      </c>
      <c r="P591" s="63">
        <f t="shared" si="9"/>
        <v>7387</v>
      </c>
    </row>
    <row r="592" spans="1:16">
      <c r="A592" s="25">
        <v>591</v>
      </c>
      <c r="B592" s="25" t="s">
        <v>1357</v>
      </c>
      <c r="C592" s="25" t="s">
        <v>1358</v>
      </c>
      <c r="D592" s="47" t="s">
        <v>780</v>
      </c>
      <c r="E592" s="47" t="s">
        <v>1880</v>
      </c>
      <c r="F592" s="47" t="s">
        <v>57</v>
      </c>
      <c r="G592" s="47">
        <v>27100</v>
      </c>
      <c r="H592" s="47" t="s">
        <v>72</v>
      </c>
      <c r="I592" s="61">
        <v>25</v>
      </c>
      <c r="J592" s="61">
        <v>32</v>
      </c>
      <c r="K592" s="62">
        <v>0.38</v>
      </c>
      <c r="L592" s="47" t="s">
        <v>69</v>
      </c>
      <c r="M592" s="68">
        <v>349</v>
      </c>
      <c r="N592" s="68">
        <v>322</v>
      </c>
      <c r="O592" s="68">
        <v>406</v>
      </c>
      <c r="P592" s="63">
        <f t="shared" si="9"/>
        <v>1077</v>
      </c>
    </row>
    <row r="593" spans="1:16">
      <c r="A593" s="25">
        <v>592</v>
      </c>
      <c r="B593" s="25" t="s">
        <v>1357</v>
      </c>
      <c r="C593" s="25" t="s">
        <v>1358</v>
      </c>
      <c r="D593" s="47" t="s">
        <v>781</v>
      </c>
      <c r="E593" s="47" t="s">
        <v>1881</v>
      </c>
      <c r="F593" s="47" t="s">
        <v>57</v>
      </c>
      <c r="G593" s="47">
        <v>27100</v>
      </c>
      <c r="H593" s="47" t="s">
        <v>72</v>
      </c>
      <c r="I593" s="61">
        <v>6</v>
      </c>
      <c r="J593" s="61">
        <v>6.6</v>
      </c>
      <c r="K593" s="62">
        <v>0.38</v>
      </c>
      <c r="L593" s="47" t="s">
        <v>69</v>
      </c>
      <c r="M593" s="68">
        <v>280</v>
      </c>
      <c r="N593" s="68">
        <v>244</v>
      </c>
      <c r="O593" s="68">
        <v>288</v>
      </c>
      <c r="P593" s="63">
        <f t="shared" si="9"/>
        <v>812</v>
      </c>
    </row>
    <row r="594" spans="1:16">
      <c r="A594" s="25">
        <v>593</v>
      </c>
      <c r="B594" s="25" t="s">
        <v>1357</v>
      </c>
      <c r="C594" s="25" t="s">
        <v>1358</v>
      </c>
      <c r="D594" s="47" t="s">
        <v>782</v>
      </c>
      <c r="E594" s="47" t="s">
        <v>1882</v>
      </c>
      <c r="F594" s="47" t="s">
        <v>57</v>
      </c>
      <c r="G594" s="47">
        <v>27100</v>
      </c>
      <c r="H594" s="47" t="s">
        <v>72</v>
      </c>
      <c r="I594" s="61">
        <v>10</v>
      </c>
      <c r="J594" s="61">
        <v>11</v>
      </c>
      <c r="K594" s="62">
        <v>0.38</v>
      </c>
      <c r="L594" s="47" t="s">
        <v>69</v>
      </c>
      <c r="M594" s="68">
        <v>754</v>
      </c>
      <c r="N594" s="68">
        <v>631</v>
      </c>
      <c r="O594" s="68">
        <v>889</v>
      </c>
      <c r="P594" s="63">
        <f t="shared" si="9"/>
        <v>2274</v>
      </c>
    </row>
    <row r="595" spans="1:16">
      <c r="A595" s="25">
        <v>594</v>
      </c>
      <c r="B595" s="25" t="s">
        <v>1357</v>
      </c>
      <c r="C595" s="25" t="s">
        <v>1358</v>
      </c>
      <c r="D595" s="47" t="s">
        <v>783</v>
      </c>
      <c r="E595" s="47" t="s">
        <v>1883</v>
      </c>
      <c r="F595" s="47" t="s">
        <v>57</v>
      </c>
      <c r="G595" s="47">
        <v>27100</v>
      </c>
      <c r="H595" s="47" t="s">
        <v>72</v>
      </c>
      <c r="I595" s="61">
        <v>10</v>
      </c>
      <c r="J595" s="61">
        <v>11</v>
      </c>
      <c r="K595" s="62">
        <v>0.38</v>
      </c>
      <c r="L595" s="47" t="s">
        <v>69</v>
      </c>
      <c r="M595" s="68">
        <v>4590.5488370000003</v>
      </c>
      <c r="N595" s="68">
        <v>3901.5162789999999</v>
      </c>
      <c r="O595" s="68">
        <v>5165.5023259999998</v>
      </c>
      <c r="P595" s="63">
        <f t="shared" si="9"/>
        <v>13657.567442</v>
      </c>
    </row>
    <row r="596" spans="1:16">
      <c r="A596" s="25">
        <v>595</v>
      </c>
      <c r="B596" s="25" t="s">
        <v>1357</v>
      </c>
      <c r="C596" s="25" t="s">
        <v>1358</v>
      </c>
      <c r="D596" s="47" t="s">
        <v>784</v>
      </c>
      <c r="E596" s="47" t="s">
        <v>1884</v>
      </c>
      <c r="F596" s="47" t="s">
        <v>57</v>
      </c>
      <c r="G596" s="47">
        <v>27100</v>
      </c>
      <c r="H596" s="47" t="s">
        <v>72</v>
      </c>
      <c r="I596" s="61">
        <v>20</v>
      </c>
      <c r="J596" s="61">
        <v>25</v>
      </c>
      <c r="K596" s="62">
        <v>0.38</v>
      </c>
      <c r="L596" s="47" t="s">
        <v>69</v>
      </c>
      <c r="M596" s="68">
        <v>7171</v>
      </c>
      <c r="N596" s="68">
        <v>5285</v>
      </c>
      <c r="O596" s="68">
        <v>9263</v>
      </c>
      <c r="P596" s="63">
        <f t="shared" si="9"/>
        <v>21719</v>
      </c>
    </row>
    <row r="597" spans="1:16">
      <c r="A597" s="25">
        <v>596</v>
      </c>
      <c r="B597" s="25" t="s">
        <v>1357</v>
      </c>
      <c r="C597" s="25" t="s">
        <v>1358</v>
      </c>
      <c r="D597" s="47" t="s">
        <v>785</v>
      </c>
      <c r="E597" s="47" t="s">
        <v>1885</v>
      </c>
      <c r="F597" s="47" t="s">
        <v>57</v>
      </c>
      <c r="G597" s="47">
        <v>27100</v>
      </c>
      <c r="H597" s="47" t="s">
        <v>72</v>
      </c>
      <c r="I597" s="61">
        <v>25</v>
      </c>
      <c r="J597" s="61">
        <v>60</v>
      </c>
      <c r="K597" s="62">
        <v>0.38</v>
      </c>
      <c r="L597" s="47" t="s">
        <v>69</v>
      </c>
      <c r="M597" s="68">
        <v>4157</v>
      </c>
      <c r="N597" s="68">
        <v>3004</v>
      </c>
      <c r="O597" s="68">
        <v>3267</v>
      </c>
      <c r="P597" s="63">
        <f t="shared" si="9"/>
        <v>10428</v>
      </c>
    </row>
    <row r="598" spans="1:16">
      <c r="A598" s="25">
        <v>597</v>
      </c>
      <c r="B598" s="25" t="s">
        <v>1357</v>
      </c>
      <c r="C598" s="25" t="s">
        <v>1358</v>
      </c>
      <c r="D598" s="47" t="s">
        <v>786</v>
      </c>
      <c r="E598" s="47" t="s">
        <v>1886</v>
      </c>
      <c r="F598" s="47" t="s">
        <v>57</v>
      </c>
      <c r="G598" s="47">
        <v>27100</v>
      </c>
      <c r="H598" s="47" t="s">
        <v>72</v>
      </c>
      <c r="I598" s="61">
        <v>25</v>
      </c>
      <c r="J598" s="61">
        <v>32</v>
      </c>
      <c r="K598" s="62">
        <v>0.38</v>
      </c>
      <c r="L598" s="47" t="s">
        <v>69</v>
      </c>
      <c r="M598" s="68">
        <v>2867</v>
      </c>
      <c r="N598" s="68">
        <v>2455</v>
      </c>
      <c r="O598" s="68">
        <v>2893</v>
      </c>
      <c r="P598" s="63">
        <f t="shared" si="9"/>
        <v>8215</v>
      </c>
    </row>
    <row r="599" spans="1:16">
      <c r="A599" s="25">
        <v>598</v>
      </c>
      <c r="B599" s="25" t="s">
        <v>1357</v>
      </c>
      <c r="C599" s="25" t="s">
        <v>1358</v>
      </c>
      <c r="D599" s="47" t="s">
        <v>787</v>
      </c>
      <c r="E599" s="47" t="s">
        <v>1873</v>
      </c>
      <c r="F599" s="47" t="s">
        <v>57</v>
      </c>
      <c r="G599" s="47">
        <v>27100</v>
      </c>
      <c r="H599" s="47" t="s">
        <v>72</v>
      </c>
      <c r="I599" s="61">
        <v>15</v>
      </c>
      <c r="J599" s="61">
        <v>16.5</v>
      </c>
      <c r="K599" s="62">
        <v>0.38</v>
      </c>
      <c r="L599" s="47" t="s">
        <v>69</v>
      </c>
      <c r="M599" s="68">
        <v>259</v>
      </c>
      <c r="N599" s="68">
        <v>232</v>
      </c>
      <c r="O599" s="68">
        <v>482</v>
      </c>
      <c r="P599" s="63">
        <f t="shared" si="9"/>
        <v>973</v>
      </c>
    </row>
    <row r="600" spans="1:16">
      <c r="A600" s="25">
        <v>599</v>
      </c>
      <c r="B600" s="25" t="s">
        <v>1357</v>
      </c>
      <c r="C600" s="25" t="s">
        <v>1358</v>
      </c>
      <c r="D600" s="47" t="s">
        <v>788</v>
      </c>
      <c r="E600" s="47" t="s">
        <v>1855</v>
      </c>
      <c r="F600" s="47" t="s">
        <v>57</v>
      </c>
      <c r="G600" s="47">
        <v>27100</v>
      </c>
      <c r="H600" s="47" t="s">
        <v>72</v>
      </c>
      <c r="I600" s="61">
        <v>25</v>
      </c>
      <c r="J600" s="61">
        <v>28.2</v>
      </c>
      <c r="K600" s="62">
        <v>0.38</v>
      </c>
      <c r="L600" s="47" t="s">
        <v>69</v>
      </c>
      <c r="M600" s="68">
        <v>3388</v>
      </c>
      <c r="N600" s="68">
        <v>2172</v>
      </c>
      <c r="O600" s="68">
        <v>2716</v>
      </c>
      <c r="P600" s="63">
        <f t="shared" si="9"/>
        <v>8276</v>
      </c>
    </row>
    <row r="601" spans="1:16">
      <c r="A601" s="25">
        <v>600</v>
      </c>
      <c r="B601" s="25" t="s">
        <v>1357</v>
      </c>
      <c r="C601" s="25" t="s">
        <v>1358</v>
      </c>
      <c r="D601" s="47" t="s">
        <v>789</v>
      </c>
      <c r="E601" s="47" t="s">
        <v>1887</v>
      </c>
      <c r="F601" s="47" t="s">
        <v>57</v>
      </c>
      <c r="G601" s="47">
        <v>27100</v>
      </c>
      <c r="H601" s="47" t="s">
        <v>72</v>
      </c>
      <c r="I601" s="61">
        <v>10</v>
      </c>
      <c r="J601" s="61">
        <v>11</v>
      </c>
      <c r="K601" s="62">
        <v>0.38</v>
      </c>
      <c r="L601" s="47" t="s">
        <v>69</v>
      </c>
      <c r="M601" s="68">
        <v>9404</v>
      </c>
      <c r="N601" s="68">
        <v>6619</v>
      </c>
      <c r="O601" s="68">
        <v>11152</v>
      </c>
      <c r="P601" s="63">
        <f t="shared" si="9"/>
        <v>27175</v>
      </c>
    </row>
    <row r="602" spans="1:16">
      <c r="A602" s="25">
        <v>601</v>
      </c>
      <c r="B602" s="25" t="s">
        <v>1357</v>
      </c>
      <c r="C602" s="25" t="s">
        <v>1358</v>
      </c>
      <c r="D602" s="47" t="s">
        <v>790</v>
      </c>
      <c r="E602" s="47" t="s">
        <v>1888</v>
      </c>
      <c r="F602" s="47" t="s">
        <v>57</v>
      </c>
      <c r="G602" s="47">
        <v>27100</v>
      </c>
      <c r="H602" s="47" t="s">
        <v>72</v>
      </c>
      <c r="I602" s="61">
        <v>15</v>
      </c>
      <c r="J602" s="61">
        <v>16.5</v>
      </c>
      <c r="K602" s="62">
        <v>0.38</v>
      </c>
      <c r="L602" s="47" t="s">
        <v>69</v>
      </c>
      <c r="M602" s="68">
        <v>3444</v>
      </c>
      <c r="N602" s="68">
        <v>2523</v>
      </c>
      <c r="O602" s="68">
        <v>3872</v>
      </c>
      <c r="P602" s="63">
        <f t="shared" si="9"/>
        <v>9839</v>
      </c>
    </row>
    <row r="603" spans="1:16">
      <c r="A603" s="25">
        <v>602</v>
      </c>
      <c r="B603" s="25" t="s">
        <v>1357</v>
      </c>
      <c r="C603" s="25" t="s">
        <v>1358</v>
      </c>
      <c r="D603" s="47" t="s">
        <v>791</v>
      </c>
      <c r="E603" s="47" t="s">
        <v>1889</v>
      </c>
      <c r="F603" s="47" t="s">
        <v>57</v>
      </c>
      <c r="G603" s="47">
        <v>27100</v>
      </c>
      <c r="H603" s="47" t="s">
        <v>72</v>
      </c>
      <c r="I603" s="61">
        <v>10</v>
      </c>
      <c r="J603" s="61">
        <v>11</v>
      </c>
      <c r="K603" s="62">
        <v>0.38</v>
      </c>
      <c r="L603" s="47" t="s">
        <v>69</v>
      </c>
      <c r="M603" s="68">
        <v>1582</v>
      </c>
      <c r="N603" s="68">
        <v>1316</v>
      </c>
      <c r="O603" s="68">
        <v>1361</v>
      </c>
      <c r="P603" s="63">
        <f t="shared" si="9"/>
        <v>4259</v>
      </c>
    </row>
    <row r="604" spans="1:16" ht="14.4">
      <c r="A604" s="25">
        <v>603</v>
      </c>
      <c r="B604" s="25" t="s">
        <v>1357</v>
      </c>
      <c r="C604" s="25" t="s">
        <v>1358</v>
      </c>
      <c r="D604" s="47" t="s">
        <v>792</v>
      </c>
      <c r="E604" s="47" t="s">
        <v>1855</v>
      </c>
      <c r="F604" s="47" t="s">
        <v>57</v>
      </c>
      <c r="G604" s="47">
        <v>27100</v>
      </c>
      <c r="H604" s="47" t="s">
        <v>72</v>
      </c>
      <c r="I604" s="65">
        <v>6</v>
      </c>
      <c r="J604" s="65">
        <v>6.6</v>
      </c>
      <c r="K604" s="62">
        <v>0.38</v>
      </c>
      <c r="L604" s="47" t="s">
        <v>69</v>
      </c>
      <c r="M604" s="68">
        <v>1536</v>
      </c>
      <c r="N604" s="68">
        <v>1172</v>
      </c>
      <c r="O604" s="68">
        <v>1525</v>
      </c>
      <c r="P604" s="63">
        <f t="shared" si="9"/>
        <v>4233</v>
      </c>
    </row>
    <row r="605" spans="1:16">
      <c r="A605" s="25">
        <v>604</v>
      </c>
      <c r="B605" s="25" t="s">
        <v>1357</v>
      </c>
      <c r="C605" s="25" t="s">
        <v>1358</v>
      </c>
      <c r="D605" s="47" t="s">
        <v>793</v>
      </c>
      <c r="E605" s="47" t="s">
        <v>1855</v>
      </c>
      <c r="F605" s="47" t="s">
        <v>57</v>
      </c>
      <c r="G605" s="47">
        <v>27100</v>
      </c>
      <c r="H605" s="47" t="s">
        <v>72</v>
      </c>
      <c r="I605" s="61">
        <v>25</v>
      </c>
      <c r="J605" s="61">
        <v>27.5</v>
      </c>
      <c r="K605" s="62">
        <v>0.38</v>
      </c>
      <c r="L605" s="47" t="s">
        <v>69</v>
      </c>
      <c r="M605" s="68">
        <v>6847</v>
      </c>
      <c r="N605" s="68">
        <v>5008</v>
      </c>
      <c r="O605" s="68">
        <v>6591</v>
      </c>
      <c r="P605" s="63">
        <f t="shared" si="9"/>
        <v>18446</v>
      </c>
    </row>
    <row r="606" spans="1:16">
      <c r="A606" s="25">
        <v>605</v>
      </c>
      <c r="B606" s="25" t="s">
        <v>1357</v>
      </c>
      <c r="C606" s="25" t="s">
        <v>1358</v>
      </c>
      <c r="D606" s="47" t="s">
        <v>794</v>
      </c>
      <c r="E606" s="47" t="s">
        <v>1890</v>
      </c>
      <c r="F606" s="47" t="s">
        <v>57</v>
      </c>
      <c r="G606" s="47">
        <v>27100</v>
      </c>
      <c r="H606" s="47" t="s">
        <v>72</v>
      </c>
      <c r="I606" s="61">
        <v>6</v>
      </c>
      <c r="J606" s="61">
        <v>6.6</v>
      </c>
      <c r="K606" s="62">
        <v>0.38</v>
      </c>
      <c r="L606" s="47" t="s">
        <v>69</v>
      </c>
      <c r="M606" s="68">
        <v>2132</v>
      </c>
      <c r="N606" s="68">
        <v>1743</v>
      </c>
      <c r="O606" s="68">
        <v>2468</v>
      </c>
      <c r="P606" s="63">
        <f t="shared" si="9"/>
        <v>6343</v>
      </c>
    </row>
    <row r="607" spans="1:16">
      <c r="A607" s="25">
        <v>606</v>
      </c>
      <c r="B607" s="25" t="s">
        <v>1357</v>
      </c>
      <c r="C607" s="25" t="s">
        <v>1358</v>
      </c>
      <c r="D607" s="47" t="s">
        <v>795</v>
      </c>
      <c r="E607" s="47" t="s">
        <v>1855</v>
      </c>
      <c r="F607" s="47" t="s">
        <v>57</v>
      </c>
      <c r="G607" s="47">
        <v>27100</v>
      </c>
      <c r="H607" s="47" t="s">
        <v>72</v>
      </c>
      <c r="I607" s="61">
        <v>10</v>
      </c>
      <c r="J607" s="61">
        <v>11</v>
      </c>
      <c r="K607" s="62">
        <v>0.38</v>
      </c>
      <c r="L607" s="47" t="s">
        <v>69</v>
      </c>
      <c r="M607" s="68">
        <v>673</v>
      </c>
      <c r="N607" s="68">
        <v>503</v>
      </c>
      <c r="O607" s="68">
        <v>855</v>
      </c>
      <c r="P607" s="63">
        <f t="shared" si="9"/>
        <v>2031</v>
      </c>
    </row>
    <row r="608" spans="1:16">
      <c r="A608" s="25">
        <v>607</v>
      </c>
      <c r="B608" s="25" t="s">
        <v>1357</v>
      </c>
      <c r="C608" s="25" t="s">
        <v>1358</v>
      </c>
      <c r="D608" s="47" t="s">
        <v>796</v>
      </c>
      <c r="E608" s="47" t="s">
        <v>1891</v>
      </c>
      <c r="F608" s="47" t="s">
        <v>57</v>
      </c>
      <c r="G608" s="47">
        <v>27100</v>
      </c>
      <c r="H608" s="47" t="s">
        <v>72</v>
      </c>
      <c r="I608" s="61">
        <v>10</v>
      </c>
      <c r="J608" s="61">
        <v>11</v>
      </c>
      <c r="K608" s="62">
        <v>0.38</v>
      </c>
      <c r="L608" s="47" t="s">
        <v>69</v>
      </c>
      <c r="M608" s="68">
        <v>1165</v>
      </c>
      <c r="N608" s="68">
        <v>902</v>
      </c>
      <c r="O608" s="68">
        <v>941</v>
      </c>
      <c r="P608" s="63">
        <f t="shared" si="9"/>
        <v>3008</v>
      </c>
    </row>
    <row r="609" spans="1:16">
      <c r="A609" s="25">
        <v>608</v>
      </c>
      <c r="B609" s="25" t="s">
        <v>1357</v>
      </c>
      <c r="C609" s="25" t="s">
        <v>1358</v>
      </c>
      <c r="D609" s="47" t="s">
        <v>797</v>
      </c>
      <c r="E609" s="47" t="s">
        <v>1850</v>
      </c>
      <c r="F609" s="47" t="s">
        <v>57</v>
      </c>
      <c r="G609" s="47">
        <v>27100</v>
      </c>
      <c r="H609" s="47" t="s">
        <v>72</v>
      </c>
      <c r="I609" s="61">
        <v>35</v>
      </c>
      <c r="J609" s="61">
        <v>43.8</v>
      </c>
      <c r="K609" s="62">
        <v>0.38</v>
      </c>
      <c r="L609" s="47" t="s">
        <v>69</v>
      </c>
      <c r="M609" s="68">
        <v>20506</v>
      </c>
      <c r="N609" s="68">
        <v>14410</v>
      </c>
      <c r="O609" s="68">
        <v>19181</v>
      </c>
      <c r="P609" s="63">
        <f t="shared" si="9"/>
        <v>54097</v>
      </c>
    </row>
    <row r="610" spans="1:16">
      <c r="A610" s="25">
        <v>609</v>
      </c>
      <c r="B610" s="25" t="s">
        <v>1357</v>
      </c>
      <c r="C610" s="25" t="s">
        <v>1358</v>
      </c>
      <c r="D610" s="47" t="s">
        <v>798</v>
      </c>
      <c r="E610" s="47" t="s">
        <v>1892</v>
      </c>
      <c r="F610" s="47" t="s">
        <v>57</v>
      </c>
      <c r="G610" s="47">
        <v>27100</v>
      </c>
      <c r="H610" s="47" t="s">
        <v>72</v>
      </c>
      <c r="I610" s="61">
        <v>53</v>
      </c>
      <c r="J610" s="61">
        <v>53</v>
      </c>
      <c r="K610" s="62">
        <v>0.38</v>
      </c>
      <c r="L610" s="47" t="s">
        <v>69</v>
      </c>
      <c r="M610" s="68">
        <v>14307</v>
      </c>
      <c r="N610" s="68">
        <v>12180</v>
      </c>
      <c r="O610" s="68">
        <v>12173</v>
      </c>
      <c r="P610" s="63">
        <f t="shared" si="9"/>
        <v>38660</v>
      </c>
    </row>
    <row r="611" spans="1:16">
      <c r="A611" s="25">
        <v>610</v>
      </c>
      <c r="B611" s="25" t="s">
        <v>1357</v>
      </c>
      <c r="C611" s="25" t="s">
        <v>1358</v>
      </c>
      <c r="D611" s="47" t="s">
        <v>799</v>
      </c>
      <c r="E611" s="47" t="s">
        <v>1855</v>
      </c>
      <c r="F611" s="47" t="s">
        <v>57</v>
      </c>
      <c r="G611" s="47">
        <v>27100</v>
      </c>
      <c r="H611" s="47" t="s">
        <v>72</v>
      </c>
      <c r="I611" s="61">
        <v>15</v>
      </c>
      <c r="J611" s="61">
        <v>16.5</v>
      </c>
      <c r="K611" s="62">
        <v>0.38</v>
      </c>
      <c r="L611" s="47" t="s">
        <v>69</v>
      </c>
      <c r="M611" s="68">
        <v>2222</v>
      </c>
      <c r="N611" s="68">
        <v>1593</v>
      </c>
      <c r="O611" s="68">
        <v>2074</v>
      </c>
      <c r="P611" s="63">
        <f t="shared" si="9"/>
        <v>5889</v>
      </c>
    </row>
    <row r="612" spans="1:16">
      <c r="A612" s="25">
        <v>611</v>
      </c>
      <c r="B612" s="25" t="s">
        <v>1357</v>
      </c>
      <c r="C612" s="25" t="s">
        <v>1358</v>
      </c>
      <c r="D612" s="47" t="s">
        <v>800</v>
      </c>
      <c r="E612" s="47" t="s">
        <v>1893</v>
      </c>
      <c r="F612" s="47" t="s">
        <v>57</v>
      </c>
      <c r="G612" s="47">
        <v>27100</v>
      </c>
      <c r="H612" s="47" t="s">
        <v>72</v>
      </c>
      <c r="I612" s="61">
        <v>6</v>
      </c>
      <c r="J612" s="61">
        <v>6.6</v>
      </c>
      <c r="K612" s="62">
        <v>0.38</v>
      </c>
      <c r="L612" s="47" t="s">
        <v>69</v>
      </c>
      <c r="M612" s="68">
        <v>635</v>
      </c>
      <c r="N612" s="68">
        <v>480</v>
      </c>
      <c r="O612" s="68">
        <v>717</v>
      </c>
      <c r="P612" s="63">
        <f t="shared" si="9"/>
        <v>1832</v>
      </c>
    </row>
    <row r="613" spans="1:16">
      <c r="A613" s="25">
        <v>612</v>
      </c>
      <c r="B613" s="25" t="s">
        <v>1357</v>
      </c>
      <c r="C613" s="25" t="s">
        <v>1358</v>
      </c>
      <c r="D613" s="47" t="s">
        <v>801</v>
      </c>
      <c r="E613" s="47" t="s">
        <v>1876</v>
      </c>
      <c r="F613" s="47" t="s">
        <v>57</v>
      </c>
      <c r="G613" s="47">
        <v>27100</v>
      </c>
      <c r="H613" s="47" t="s">
        <v>72</v>
      </c>
      <c r="I613" s="61">
        <v>25</v>
      </c>
      <c r="J613" s="61">
        <v>34.6</v>
      </c>
      <c r="K613" s="62">
        <v>0.38</v>
      </c>
      <c r="L613" s="47" t="s">
        <v>69</v>
      </c>
      <c r="M613" s="68">
        <v>4015</v>
      </c>
      <c r="N613" s="68">
        <v>2853</v>
      </c>
      <c r="O613" s="68">
        <v>3793</v>
      </c>
      <c r="P613" s="63">
        <f t="shared" si="9"/>
        <v>10661</v>
      </c>
    </row>
    <row r="614" spans="1:16">
      <c r="A614" s="25">
        <v>613</v>
      </c>
      <c r="B614" s="25" t="s">
        <v>1357</v>
      </c>
      <c r="C614" s="25" t="s">
        <v>1358</v>
      </c>
      <c r="D614" s="47" t="s">
        <v>802</v>
      </c>
      <c r="E614" s="47" t="s">
        <v>1874</v>
      </c>
      <c r="F614" s="47" t="s">
        <v>57</v>
      </c>
      <c r="G614" s="47">
        <v>27100</v>
      </c>
      <c r="H614" s="47" t="s">
        <v>72</v>
      </c>
      <c r="I614" s="61">
        <v>15</v>
      </c>
      <c r="J614" s="61">
        <v>16.5</v>
      </c>
      <c r="K614" s="62">
        <v>0.38</v>
      </c>
      <c r="L614" s="47" t="s">
        <v>69</v>
      </c>
      <c r="M614" s="68">
        <v>2376</v>
      </c>
      <c r="N614" s="68">
        <v>2128</v>
      </c>
      <c r="O614" s="68">
        <v>3046</v>
      </c>
      <c r="P614" s="63">
        <f t="shared" si="9"/>
        <v>7550</v>
      </c>
    </row>
    <row r="615" spans="1:16">
      <c r="A615" s="25">
        <v>614</v>
      </c>
      <c r="B615" s="25" t="s">
        <v>1357</v>
      </c>
      <c r="C615" s="25" t="s">
        <v>1358</v>
      </c>
      <c r="D615" s="47" t="s">
        <v>803</v>
      </c>
      <c r="E615" s="47" t="s">
        <v>1894</v>
      </c>
      <c r="F615" s="47" t="s">
        <v>57</v>
      </c>
      <c r="G615" s="47">
        <v>27100</v>
      </c>
      <c r="H615" s="47" t="s">
        <v>72</v>
      </c>
      <c r="I615" s="61">
        <v>6</v>
      </c>
      <c r="J615" s="61">
        <v>6.6</v>
      </c>
      <c r="K615" s="62">
        <v>0.38</v>
      </c>
      <c r="L615" s="47" t="s">
        <v>69</v>
      </c>
      <c r="M615" s="68">
        <v>1255</v>
      </c>
      <c r="N615" s="68">
        <v>837</v>
      </c>
      <c r="O615" s="68">
        <v>1161</v>
      </c>
      <c r="P615" s="63">
        <f t="shared" si="9"/>
        <v>3253</v>
      </c>
    </row>
    <row r="616" spans="1:16">
      <c r="A616" s="25">
        <v>615</v>
      </c>
      <c r="B616" s="25" t="s">
        <v>1357</v>
      </c>
      <c r="C616" s="25" t="s">
        <v>1358</v>
      </c>
      <c r="D616" s="47" t="s">
        <v>804</v>
      </c>
      <c r="E616" s="47" t="s">
        <v>1895</v>
      </c>
      <c r="F616" s="47" t="s">
        <v>57</v>
      </c>
      <c r="G616" s="47">
        <v>27100</v>
      </c>
      <c r="H616" s="47" t="s">
        <v>72</v>
      </c>
      <c r="I616" s="61">
        <v>6</v>
      </c>
      <c r="J616" s="61">
        <v>6.6</v>
      </c>
      <c r="K616" s="62">
        <v>0.38</v>
      </c>
      <c r="L616" s="47" t="s">
        <v>69</v>
      </c>
      <c r="M616" s="68">
        <v>802</v>
      </c>
      <c r="N616" s="68">
        <v>673</v>
      </c>
      <c r="O616" s="68">
        <v>748</v>
      </c>
      <c r="P616" s="63">
        <f t="shared" si="9"/>
        <v>2223</v>
      </c>
    </row>
    <row r="617" spans="1:16">
      <c r="A617" s="25">
        <v>616</v>
      </c>
      <c r="B617" s="25" t="s">
        <v>1357</v>
      </c>
      <c r="C617" s="25" t="s">
        <v>1358</v>
      </c>
      <c r="D617" s="47" t="s">
        <v>805</v>
      </c>
      <c r="E617" s="47" t="s">
        <v>1876</v>
      </c>
      <c r="F617" s="47" t="s">
        <v>57</v>
      </c>
      <c r="G617" s="47">
        <v>27100</v>
      </c>
      <c r="H617" s="47" t="s">
        <v>72</v>
      </c>
      <c r="I617" s="61">
        <v>25</v>
      </c>
      <c r="J617" s="61">
        <v>68.5</v>
      </c>
      <c r="K617" s="62">
        <v>0.38</v>
      </c>
      <c r="L617" s="47" t="s">
        <v>69</v>
      </c>
      <c r="M617" s="68">
        <v>1877</v>
      </c>
      <c r="N617" s="68">
        <v>1267</v>
      </c>
      <c r="O617" s="68">
        <v>1426</v>
      </c>
      <c r="P617" s="63">
        <f t="shared" si="9"/>
        <v>4570</v>
      </c>
    </row>
    <row r="618" spans="1:16">
      <c r="A618" s="25">
        <v>617</v>
      </c>
      <c r="B618" s="25" t="s">
        <v>1357</v>
      </c>
      <c r="C618" s="25" t="s">
        <v>1358</v>
      </c>
      <c r="D618" s="47" t="s">
        <v>806</v>
      </c>
      <c r="E618" s="47" t="s">
        <v>1850</v>
      </c>
      <c r="F618" s="47" t="s">
        <v>57</v>
      </c>
      <c r="G618" s="47">
        <v>27100</v>
      </c>
      <c r="H618" s="47" t="s">
        <v>72</v>
      </c>
      <c r="I618" s="61">
        <v>25</v>
      </c>
      <c r="J618" s="61">
        <v>31.3</v>
      </c>
      <c r="K618" s="62">
        <v>0.38</v>
      </c>
      <c r="L618" s="47" t="s">
        <v>69</v>
      </c>
      <c r="M618" s="68">
        <v>4684</v>
      </c>
      <c r="N618" s="68">
        <v>3712</v>
      </c>
      <c r="O618" s="68">
        <v>4084</v>
      </c>
      <c r="P618" s="63">
        <f t="shared" si="9"/>
        <v>12480</v>
      </c>
    </row>
    <row r="619" spans="1:16">
      <c r="A619" s="25">
        <v>618</v>
      </c>
      <c r="B619" s="25" t="s">
        <v>1357</v>
      </c>
      <c r="C619" s="25" t="s">
        <v>1358</v>
      </c>
      <c r="D619" s="47" t="s">
        <v>807</v>
      </c>
      <c r="E619" s="47" t="s">
        <v>1896</v>
      </c>
      <c r="F619" s="47" t="s">
        <v>57</v>
      </c>
      <c r="G619" s="47">
        <v>27100</v>
      </c>
      <c r="H619" s="47" t="s">
        <v>72</v>
      </c>
      <c r="I619" s="61">
        <v>6</v>
      </c>
      <c r="J619" s="61">
        <v>6.6</v>
      </c>
      <c r="K619" s="62">
        <v>0.38</v>
      </c>
      <c r="L619" s="47" t="s">
        <v>69</v>
      </c>
      <c r="M619" s="68">
        <v>7755</v>
      </c>
      <c r="N619" s="68">
        <v>5938</v>
      </c>
      <c r="O619" s="68">
        <v>10837</v>
      </c>
      <c r="P619" s="63">
        <f t="shared" si="9"/>
        <v>24530</v>
      </c>
    </row>
    <row r="620" spans="1:16">
      <c r="A620" s="25">
        <v>619</v>
      </c>
      <c r="B620" s="25" t="s">
        <v>1357</v>
      </c>
      <c r="C620" s="25" t="s">
        <v>1358</v>
      </c>
      <c r="D620" s="47" t="s">
        <v>808</v>
      </c>
      <c r="E620" s="47" t="s">
        <v>1897</v>
      </c>
      <c r="F620" s="47" t="s">
        <v>57</v>
      </c>
      <c r="G620" s="47">
        <v>27100</v>
      </c>
      <c r="H620" s="47" t="s">
        <v>72</v>
      </c>
      <c r="I620" s="61">
        <v>10</v>
      </c>
      <c r="J620" s="61">
        <v>11</v>
      </c>
      <c r="K620" s="62">
        <v>0.38</v>
      </c>
      <c r="L620" s="47" t="s">
        <v>69</v>
      </c>
      <c r="M620" s="68">
        <v>370</v>
      </c>
      <c r="N620" s="68">
        <v>337</v>
      </c>
      <c r="O620" s="68">
        <v>371</v>
      </c>
      <c r="P620" s="63">
        <f t="shared" si="9"/>
        <v>1078</v>
      </c>
    </row>
    <row r="621" spans="1:16">
      <c r="A621" s="25">
        <v>620</v>
      </c>
      <c r="B621" s="25" t="s">
        <v>1357</v>
      </c>
      <c r="C621" s="25" t="s">
        <v>1358</v>
      </c>
      <c r="D621" s="47" t="s">
        <v>1240</v>
      </c>
      <c r="E621" s="47" t="s">
        <v>1898</v>
      </c>
      <c r="F621" s="47" t="s">
        <v>57</v>
      </c>
      <c r="G621" s="47">
        <v>27100</v>
      </c>
      <c r="H621" s="47" t="s">
        <v>72</v>
      </c>
      <c r="I621" s="61">
        <v>4.5</v>
      </c>
      <c r="J621" s="61">
        <v>5</v>
      </c>
      <c r="K621" s="62">
        <v>0.38</v>
      </c>
      <c r="L621" s="47" t="s">
        <v>69</v>
      </c>
      <c r="M621" s="68">
        <v>687</v>
      </c>
      <c r="N621" s="68">
        <v>561</v>
      </c>
      <c r="O621" s="68">
        <v>626</v>
      </c>
      <c r="P621" s="63">
        <f t="shared" si="9"/>
        <v>1874</v>
      </c>
    </row>
    <row r="622" spans="1:16">
      <c r="A622" s="25">
        <v>621</v>
      </c>
      <c r="B622" s="25" t="s">
        <v>1357</v>
      </c>
      <c r="C622" s="25" t="s">
        <v>1358</v>
      </c>
      <c r="D622" s="47" t="s">
        <v>167</v>
      </c>
      <c r="E622" s="47" t="s">
        <v>1899</v>
      </c>
      <c r="F622" s="47" t="s">
        <v>168</v>
      </c>
      <c r="G622" s="47">
        <v>27040</v>
      </c>
      <c r="H622" s="47" t="s">
        <v>72</v>
      </c>
      <c r="I622" s="61">
        <v>3</v>
      </c>
      <c r="J622" s="61">
        <v>3.3</v>
      </c>
      <c r="K622" s="62">
        <v>0.38</v>
      </c>
      <c r="L622" s="47" t="s">
        <v>69</v>
      </c>
      <c r="M622" s="68">
        <v>215</v>
      </c>
      <c r="N622" s="68">
        <v>205</v>
      </c>
      <c r="O622" s="68">
        <v>253</v>
      </c>
      <c r="P622" s="63">
        <f t="shared" si="9"/>
        <v>673</v>
      </c>
    </row>
    <row r="623" spans="1:16">
      <c r="A623" s="25">
        <v>622</v>
      </c>
      <c r="B623" s="25" t="s">
        <v>1357</v>
      </c>
      <c r="C623" s="25" t="s">
        <v>1358</v>
      </c>
      <c r="D623" s="47" t="s">
        <v>1022</v>
      </c>
      <c r="E623" s="47" t="s">
        <v>1900</v>
      </c>
      <c r="F623" s="47" t="s">
        <v>168</v>
      </c>
      <c r="G623" s="47">
        <v>27040</v>
      </c>
      <c r="H623" s="47" t="s">
        <v>72</v>
      </c>
      <c r="I623" s="61">
        <v>2</v>
      </c>
      <c r="J623" s="61">
        <v>2.2000000000000002</v>
      </c>
      <c r="K623" s="62">
        <v>0.22</v>
      </c>
      <c r="L623" s="47" t="s">
        <v>171</v>
      </c>
      <c r="M623" s="68">
        <v>1172</v>
      </c>
      <c r="N623" s="68">
        <v>890</v>
      </c>
      <c r="O623" s="68">
        <v>1641</v>
      </c>
      <c r="P623" s="63">
        <f t="shared" si="9"/>
        <v>3703</v>
      </c>
    </row>
    <row r="624" spans="1:16">
      <c r="A624" s="25">
        <v>623</v>
      </c>
      <c r="B624" s="25" t="s">
        <v>1357</v>
      </c>
      <c r="C624" s="25" t="s">
        <v>1358</v>
      </c>
      <c r="D624" s="47" t="s">
        <v>1023</v>
      </c>
      <c r="E624" s="47" t="s">
        <v>1901</v>
      </c>
      <c r="F624" s="47" t="s">
        <v>168</v>
      </c>
      <c r="G624" s="47">
        <v>27040</v>
      </c>
      <c r="H624" s="47" t="s">
        <v>72</v>
      </c>
      <c r="I624" s="61">
        <v>2</v>
      </c>
      <c r="J624" s="61">
        <v>2.2000000000000002</v>
      </c>
      <c r="K624" s="62">
        <v>0.38</v>
      </c>
      <c r="L624" s="47" t="s">
        <v>171</v>
      </c>
      <c r="M624" s="68">
        <v>92</v>
      </c>
      <c r="N624" s="68">
        <v>71</v>
      </c>
      <c r="O624" s="68">
        <v>134</v>
      </c>
      <c r="P624" s="63">
        <f t="shared" si="9"/>
        <v>297</v>
      </c>
    </row>
    <row r="625" spans="1:16">
      <c r="A625" s="25">
        <v>624</v>
      </c>
      <c r="B625" s="25" t="s">
        <v>1357</v>
      </c>
      <c r="C625" s="25" t="s">
        <v>1358</v>
      </c>
      <c r="D625" s="47" t="s">
        <v>873</v>
      </c>
      <c r="E625" s="47" t="s">
        <v>1902</v>
      </c>
      <c r="F625" s="47" t="s">
        <v>869</v>
      </c>
      <c r="G625" s="47">
        <v>27030</v>
      </c>
      <c r="H625" s="47" t="s">
        <v>72</v>
      </c>
      <c r="I625" s="61">
        <v>1.5</v>
      </c>
      <c r="J625" s="61">
        <v>1.7</v>
      </c>
      <c r="K625" s="62">
        <v>0.22</v>
      </c>
      <c r="L625" s="47" t="s">
        <v>69</v>
      </c>
      <c r="M625" s="68">
        <v>4</v>
      </c>
      <c r="N625" s="68">
        <v>1</v>
      </c>
      <c r="O625" s="68">
        <v>2</v>
      </c>
      <c r="P625" s="63">
        <f t="shared" si="9"/>
        <v>7</v>
      </c>
    </row>
    <row r="626" spans="1:16">
      <c r="A626" s="25">
        <v>625</v>
      </c>
      <c r="B626" s="25" t="s">
        <v>1357</v>
      </c>
      <c r="C626" s="25" t="s">
        <v>1358</v>
      </c>
      <c r="D626" s="47" t="s">
        <v>867</v>
      </c>
      <c r="E626" s="47" t="s">
        <v>868</v>
      </c>
      <c r="F626" s="47" t="s">
        <v>869</v>
      </c>
      <c r="G626" s="47">
        <v>27030</v>
      </c>
      <c r="H626" s="47" t="s">
        <v>72</v>
      </c>
      <c r="I626" s="61">
        <v>25</v>
      </c>
      <c r="J626" s="61">
        <v>67.5</v>
      </c>
      <c r="K626" s="62">
        <v>0.38</v>
      </c>
      <c r="L626" s="47" t="s">
        <v>171</v>
      </c>
      <c r="M626" s="68">
        <v>16789</v>
      </c>
      <c r="N626" s="68">
        <v>15191</v>
      </c>
      <c r="O626" s="68">
        <v>18903</v>
      </c>
      <c r="P626" s="63">
        <f t="shared" si="9"/>
        <v>50883</v>
      </c>
    </row>
    <row r="627" spans="1:16">
      <c r="A627" s="25">
        <v>626</v>
      </c>
      <c r="B627" s="25" t="s">
        <v>1357</v>
      </c>
      <c r="C627" s="25" t="s">
        <v>1358</v>
      </c>
      <c r="D627" s="47" t="s">
        <v>870</v>
      </c>
      <c r="E627" s="47" t="s">
        <v>871</v>
      </c>
      <c r="F627" s="47" t="s">
        <v>869</v>
      </c>
      <c r="G627" s="47">
        <v>27030</v>
      </c>
      <c r="H627" s="47" t="s">
        <v>72</v>
      </c>
      <c r="I627" s="61">
        <v>25</v>
      </c>
      <c r="J627" s="61">
        <v>25</v>
      </c>
      <c r="K627" s="62">
        <v>0.38</v>
      </c>
      <c r="L627" s="47" t="s">
        <v>77</v>
      </c>
      <c r="M627" s="68">
        <v>8443</v>
      </c>
      <c r="N627" s="68">
        <v>6423</v>
      </c>
      <c r="O627" s="68">
        <v>11485</v>
      </c>
      <c r="P627" s="63">
        <f t="shared" si="9"/>
        <v>26351</v>
      </c>
    </row>
    <row r="628" spans="1:16">
      <c r="A628" s="25">
        <v>627</v>
      </c>
      <c r="B628" s="25" t="s">
        <v>1357</v>
      </c>
      <c r="C628" s="25" t="s">
        <v>1358</v>
      </c>
      <c r="D628" s="47" t="s">
        <v>872</v>
      </c>
      <c r="E628" s="47" t="s">
        <v>1903</v>
      </c>
      <c r="F628" s="47" t="s">
        <v>869</v>
      </c>
      <c r="G628" s="47">
        <v>27030</v>
      </c>
      <c r="H628" s="47" t="s">
        <v>72</v>
      </c>
      <c r="I628" s="61">
        <v>10</v>
      </c>
      <c r="J628" s="61">
        <v>11</v>
      </c>
      <c r="K628" s="62">
        <v>0.38</v>
      </c>
      <c r="L628" s="47" t="s">
        <v>69</v>
      </c>
      <c r="M628" s="68">
        <v>1853</v>
      </c>
      <c r="N628" s="68">
        <v>1544</v>
      </c>
      <c r="O628" s="68">
        <v>2584</v>
      </c>
      <c r="P628" s="63">
        <f t="shared" si="9"/>
        <v>5981</v>
      </c>
    </row>
    <row r="629" spans="1:16">
      <c r="A629" s="25">
        <v>628</v>
      </c>
      <c r="B629" s="25" t="s">
        <v>1357</v>
      </c>
      <c r="C629" s="25" t="s">
        <v>1358</v>
      </c>
      <c r="D629" s="47" t="s">
        <v>1249</v>
      </c>
      <c r="E629" s="47" t="s">
        <v>1904</v>
      </c>
      <c r="F629" s="47" t="s">
        <v>869</v>
      </c>
      <c r="G629" s="47">
        <v>27030</v>
      </c>
      <c r="H629" s="47" t="s">
        <v>72</v>
      </c>
      <c r="I629" s="61">
        <v>3</v>
      </c>
      <c r="J629" s="61">
        <v>3.3</v>
      </c>
      <c r="K629" s="62">
        <v>0.38</v>
      </c>
      <c r="L629" s="47" t="s">
        <v>69</v>
      </c>
      <c r="M629" s="68">
        <v>295</v>
      </c>
      <c r="N629" s="68">
        <v>229</v>
      </c>
      <c r="O629" s="68">
        <v>295</v>
      </c>
      <c r="P629" s="63">
        <f t="shared" si="9"/>
        <v>819</v>
      </c>
    </row>
    <row r="630" spans="1:16">
      <c r="A630" s="25">
        <v>629</v>
      </c>
      <c r="B630" s="25" t="s">
        <v>1357</v>
      </c>
      <c r="C630" s="25" t="s">
        <v>1358</v>
      </c>
      <c r="D630" s="47" t="s">
        <v>265</v>
      </c>
      <c r="E630" s="47" t="s">
        <v>1905</v>
      </c>
      <c r="F630" s="47" t="s">
        <v>266</v>
      </c>
      <c r="G630" s="47">
        <v>27037</v>
      </c>
      <c r="H630" s="47" t="s">
        <v>72</v>
      </c>
      <c r="I630" s="61">
        <v>60</v>
      </c>
      <c r="J630" s="61">
        <v>60</v>
      </c>
      <c r="K630" s="62">
        <v>0.38</v>
      </c>
      <c r="L630" s="47" t="s">
        <v>171</v>
      </c>
      <c r="M630" s="68">
        <v>24746</v>
      </c>
      <c r="N630" s="68">
        <v>20176</v>
      </c>
      <c r="O630" s="68">
        <v>27879</v>
      </c>
      <c r="P630" s="63">
        <f t="shared" si="9"/>
        <v>72801</v>
      </c>
    </row>
    <row r="631" spans="1:16">
      <c r="A631" s="25">
        <v>630</v>
      </c>
      <c r="B631" s="25" t="s">
        <v>1357</v>
      </c>
      <c r="C631" s="25" t="s">
        <v>1358</v>
      </c>
      <c r="D631" s="47" t="s">
        <v>267</v>
      </c>
      <c r="E631" s="47" t="s">
        <v>1906</v>
      </c>
      <c r="F631" s="47" t="s">
        <v>266</v>
      </c>
      <c r="G631" s="47">
        <v>27037</v>
      </c>
      <c r="H631" s="47" t="s">
        <v>72</v>
      </c>
      <c r="I631" s="61">
        <v>15</v>
      </c>
      <c r="J631" s="61">
        <v>16.5</v>
      </c>
      <c r="K631" s="62">
        <v>0.38</v>
      </c>
      <c r="L631" s="47" t="s">
        <v>171</v>
      </c>
      <c r="M631" s="68">
        <v>1391</v>
      </c>
      <c r="N631" s="68">
        <v>1191</v>
      </c>
      <c r="O631" s="68">
        <v>1410</v>
      </c>
      <c r="P631" s="63">
        <f t="shared" si="9"/>
        <v>3992</v>
      </c>
    </row>
    <row r="632" spans="1:16">
      <c r="A632" s="25">
        <v>631</v>
      </c>
      <c r="B632" s="25" t="s">
        <v>1357</v>
      </c>
      <c r="C632" s="25" t="s">
        <v>1358</v>
      </c>
      <c r="D632" s="47" t="s">
        <v>268</v>
      </c>
      <c r="E632" s="47" t="s">
        <v>1907</v>
      </c>
      <c r="F632" s="47" t="s">
        <v>266</v>
      </c>
      <c r="G632" s="47">
        <v>27037</v>
      </c>
      <c r="H632" s="47" t="s">
        <v>72</v>
      </c>
      <c r="I632" s="61">
        <v>15</v>
      </c>
      <c r="J632" s="61">
        <v>16.5</v>
      </c>
      <c r="K632" s="62">
        <v>0.38</v>
      </c>
      <c r="L632" s="47" t="s">
        <v>171</v>
      </c>
      <c r="M632" s="68">
        <v>598</v>
      </c>
      <c r="N632" s="68">
        <v>496</v>
      </c>
      <c r="O632" s="68">
        <v>763</v>
      </c>
      <c r="P632" s="63">
        <f t="shared" si="9"/>
        <v>1857</v>
      </c>
    </row>
    <row r="633" spans="1:16">
      <c r="A633" s="25">
        <v>632</v>
      </c>
      <c r="B633" s="25" t="s">
        <v>1357</v>
      </c>
      <c r="C633" s="25" t="s">
        <v>1358</v>
      </c>
      <c r="D633" s="47" t="s">
        <v>1139</v>
      </c>
      <c r="E633" s="47" t="s">
        <v>1908</v>
      </c>
      <c r="F633" s="47" t="s">
        <v>1140</v>
      </c>
      <c r="G633" s="47">
        <v>27017</v>
      </c>
      <c r="H633" s="47" t="s">
        <v>72</v>
      </c>
      <c r="I633" s="61">
        <v>88</v>
      </c>
      <c r="J633" s="61">
        <v>88</v>
      </c>
      <c r="K633" s="62">
        <v>0.38</v>
      </c>
      <c r="L633" s="47" t="s">
        <v>171</v>
      </c>
      <c r="M633" s="68">
        <v>63843</v>
      </c>
      <c r="N633" s="68">
        <v>50186</v>
      </c>
      <c r="O633" s="68">
        <v>85484</v>
      </c>
      <c r="P633" s="63">
        <f t="shared" si="9"/>
        <v>199513</v>
      </c>
    </row>
    <row r="634" spans="1:16">
      <c r="A634" s="25">
        <v>633</v>
      </c>
      <c r="B634" s="25" t="s">
        <v>1357</v>
      </c>
      <c r="C634" s="25" t="s">
        <v>1358</v>
      </c>
      <c r="D634" s="47" t="s">
        <v>1174</v>
      </c>
      <c r="E634" s="47" t="s">
        <v>1909</v>
      </c>
      <c r="F634" s="47" t="s">
        <v>1140</v>
      </c>
      <c r="G634" s="47">
        <v>27017</v>
      </c>
      <c r="H634" s="47" t="s">
        <v>72</v>
      </c>
      <c r="I634" s="61">
        <v>53</v>
      </c>
      <c r="J634" s="61">
        <v>53</v>
      </c>
      <c r="K634" s="62">
        <v>0.38</v>
      </c>
      <c r="L634" s="47" t="s">
        <v>77</v>
      </c>
      <c r="M634" s="68">
        <v>29329</v>
      </c>
      <c r="N634" s="68">
        <v>21810</v>
      </c>
      <c r="O634" s="68">
        <v>38497</v>
      </c>
      <c r="P634" s="63">
        <f t="shared" si="9"/>
        <v>89636</v>
      </c>
    </row>
    <row r="635" spans="1:16">
      <c r="A635" s="25">
        <v>634</v>
      </c>
      <c r="B635" s="25" t="s">
        <v>1357</v>
      </c>
      <c r="C635" s="25" t="s">
        <v>1358</v>
      </c>
      <c r="D635" s="47" t="s">
        <v>1211</v>
      </c>
      <c r="E635" s="47" t="s">
        <v>1910</v>
      </c>
      <c r="F635" s="47" t="s">
        <v>1140</v>
      </c>
      <c r="G635" s="47">
        <v>27017</v>
      </c>
      <c r="H635" s="47" t="s">
        <v>72</v>
      </c>
      <c r="I635" s="61">
        <v>6</v>
      </c>
      <c r="J635" s="61">
        <v>6.6</v>
      </c>
      <c r="K635" s="62">
        <v>0.38</v>
      </c>
      <c r="L635" s="47" t="s">
        <v>69</v>
      </c>
      <c r="M635" s="68">
        <v>3529</v>
      </c>
      <c r="N635" s="68">
        <v>2778</v>
      </c>
      <c r="O635" s="68">
        <v>4654</v>
      </c>
      <c r="P635" s="63">
        <f t="shared" si="9"/>
        <v>10961</v>
      </c>
    </row>
    <row r="636" spans="1:16">
      <c r="A636" s="25">
        <v>635</v>
      </c>
      <c r="B636" s="25" t="s">
        <v>1357</v>
      </c>
      <c r="C636" s="25" t="s">
        <v>1358</v>
      </c>
      <c r="D636" s="47" t="s">
        <v>1212</v>
      </c>
      <c r="E636" s="47" t="s">
        <v>1911</v>
      </c>
      <c r="F636" s="47" t="s">
        <v>1140</v>
      </c>
      <c r="G636" s="47">
        <v>27017</v>
      </c>
      <c r="H636" s="47" t="s">
        <v>72</v>
      </c>
      <c r="I636" s="61">
        <v>10</v>
      </c>
      <c r="J636" s="61">
        <v>11</v>
      </c>
      <c r="K636" s="62">
        <v>0.38</v>
      </c>
      <c r="L636" s="47" t="s">
        <v>69</v>
      </c>
      <c r="M636" s="68">
        <v>938</v>
      </c>
      <c r="N636" s="68">
        <v>709</v>
      </c>
      <c r="O636" s="68">
        <v>1327</v>
      </c>
      <c r="P636" s="63">
        <f t="shared" si="9"/>
        <v>2974</v>
      </c>
    </row>
    <row r="637" spans="1:16">
      <c r="A637" s="25">
        <v>636</v>
      </c>
      <c r="B637" s="25" t="s">
        <v>1357</v>
      </c>
      <c r="C637" s="25" t="s">
        <v>1358</v>
      </c>
      <c r="D637" s="47" t="s">
        <v>1213</v>
      </c>
      <c r="E637" s="47" t="s">
        <v>1912</v>
      </c>
      <c r="F637" s="47" t="s">
        <v>1140</v>
      </c>
      <c r="G637" s="47">
        <v>27017</v>
      </c>
      <c r="H637" s="47" t="s">
        <v>72</v>
      </c>
      <c r="I637" s="61">
        <v>6</v>
      </c>
      <c r="J637" s="61">
        <v>6.6</v>
      </c>
      <c r="K637" s="62">
        <v>0.38</v>
      </c>
      <c r="L637" s="47" t="s">
        <v>69</v>
      </c>
      <c r="M637" s="68">
        <v>663</v>
      </c>
      <c r="N637" s="68">
        <v>497</v>
      </c>
      <c r="O637" s="68">
        <v>851</v>
      </c>
      <c r="P637" s="63">
        <f t="shared" si="9"/>
        <v>2011</v>
      </c>
    </row>
    <row r="638" spans="1:16">
      <c r="A638" s="25">
        <v>637</v>
      </c>
      <c r="B638" s="25" t="s">
        <v>1357</v>
      </c>
      <c r="C638" s="25" t="s">
        <v>1358</v>
      </c>
      <c r="D638" s="47" t="s">
        <v>498</v>
      </c>
      <c r="E638" s="47" t="s">
        <v>1913</v>
      </c>
      <c r="F638" s="47" t="s">
        <v>492</v>
      </c>
      <c r="G638" s="47">
        <v>27040</v>
      </c>
      <c r="H638" s="47" t="s">
        <v>72</v>
      </c>
      <c r="I638" s="61">
        <v>6</v>
      </c>
      <c r="J638" s="61">
        <v>6.6</v>
      </c>
      <c r="K638" s="62">
        <v>0.38</v>
      </c>
      <c r="L638" s="47" t="s">
        <v>77</v>
      </c>
      <c r="M638" s="68">
        <v>3401</v>
      </c>
      <c r="N638" s="68">
        <v>2586</v>
      </c>
      <c r="O638" s="68">
        <v>4849</v>
      </c>
      <c r="P638" s="63">
        <f t="shared" si="9"/>
        <v>10836</v>
      </c>
    </row>
    <row r="639" spans="1:16">
      <c r="A639" s="25">
        <v>638</v>
      </c>
      <c r="B639" s="25" t="s">
        <v>1357</v>
      </c>
      <c r="C639" s="25" t="s">
        <v>1358</v>
      </c>
      <c r="D639" s="47" t="s">
        <v>497</v>
      </c>
      <c r="E639" s="47" t="s">
        <v>1914</v>
      </c>
      <c r="F639" s="47" t="s">
        <v>492</v>
      </c>
      <c r="G639" s="47">
        <v>27040</v>
      </c>
      <c r="H639" s="47" t="s">
        <v>72</v>
      </c>
      <c r="I639" s="61">
        <v>6</v>
      </c>
      <c r="J639" s="61">
        <v>6.6</v>
      </c>
      <c r="K639" s="62">
        <v>0.38</v>
      </c>
      <c r="L639" s="47" t="s">
        <v>69</v>
      </c>
      <c r="M639" s="68">
        <v>87</v>
      </c>
      <c r="N639" s="68">
        <v>79</v>
      </c>
      <c r="O639" s="68">
        <v>127</v>
      </c>
      <c r="P639" s="63">
        <f t="shared" si="9"/>
        <v>293</v>
      </c>
    </row>
    <row r="640" spans="1:16">
      <c r="A640" s="25">
        <v>639</v>
      </c>
      <c r="B640" s="25" t="s">
        <v>1357</v>
      </c>
      <c r="C640" s="25" t="s">
        <v>1358</v>
      </c>
      <c r="D640" s="47" t="s">
        <v>491</v>
      </c>
      <c r="E640" s="47" t="s">
        <v>1915</v>
      </c>
      <c r="F640" s="47" t="s">
        <v>492</v>
      </c>
      <c r="G640" s="47">
        <v>27040</v>
      </c>
      <c r="H640" s="47" t="s">
        <v>72</v>
      </c>
      <c r="I640" s="61">
        <v>60</v>
      </c>
      <c r="J640" s="61">
        <v>60</v>
      </c>
      <c r="K640" s="62">
        <v>0.38</v>
      </c>
      <c r="L640" s="47" t="s">
        <v>171</v>
      </c>
      <c r="M640" s="68">
        <v>66554</v>
      </c>
      <c r="N640" s="68">
        <v>50831</v>
      </c>
      <c r="O640" s="68">
        <v>80730</v>
      </c>
      <c r="P640" s="63">
        <f t="shared" si="9"/>
        <v>198115</v>
      </c>
    </row>
    <row r="641" spans="1:16">
      <c r="A641" s="25">
        <v>640</v>
      </c>
      <c r="B641" s="25" t="s">
        <v>1357</v>
      </c>
      <c r="C641" s="25" t="s">
        <v>1358</v>
      </c>
      <c r="D641" s="47" t="s">
        <v>493</v>
      </c>
      <c r="E641" s="47" t="s">
        <v>1916</v>
      </c>
      <c r="F641" s="47" t="s">
        <v>492</v>
      </c>
      <c r="G641" s="47">
        <v>27040</v>
      </c>
      <c r="H641" s="47" t="s">
        <v>72</v>
      </c>
      <c r="I641" s="61">
        <v>3</v>
      </c>
      <c r="J641" s="61">
        <v>3.3</v>
      </c>
      <c r="K641" s="62">
        <v>0.38</v>
      </c>
      <c r="L641" s="47" t="s">
        <v>69</v>
      </c>
      <c r="M641" s="68">
        <v>366</v>
      </c>
      <c r="N641" s="68">
        <v>277</v>
      </c>
      <c r="O641" s="68">
        <v>410</v>
      </c>
      <c r="P641" s="63">
        <f t="shared" si="9"/>
        <v>1053</v>
      </c>
    </row>
    <row r="642" spans="1:16">
      <c r="A642" s="25">
        <v>641</v>
      </c>
      <c r="B642" s="25" t="s">
        <v>1357</v>
      </c>
      <c r="C642" s="25" t="s">
        <v>1358</v>
      </c>
      <c r="D642" s="47" t="s">
        <v>494</v>
      </c>
      <c r="E642" s="47" t="s">
        <v>1917</v>
      </c>
      <c r="F642" s="47" t="s">
        <v>492</v>
      </c>
      <c r="G642" s="47">
        <v>27040</v>
      </c>
      <c r="H642" s="47" t="s">
        <v>72</v>
      </c>
      <c r="I642" s="61">
        <v>3</v>
      </c>
      <c r="J642" s="61">
        <v>3.3</v>
      </c>
      <c r="K642" s="62">
        <v>0.38</v>
      </c>
      <c r="L642" s="47" t="s">
        <v>69</v>
      </c>
      <c r="M642" s="68">
        <v>183</v>
      </c>
      <c r="N642" s="68">
        <v>156</v>
      </c>
      <c r="O642" s="68">
        <v>237</v>
      </c>
      <c r="P642" s="63">
        <f t="shared" si="9"/>
        <v>576</v>
      </c>
    </row>
    <row r="643" spans="1:16">
      <c r="A643" s="25">
        <v>642</v>
      </c>
      <c r="B643" s="25" t="s">
        <v>1357</v>
      </c>
      <c r="C643" s="25" t="s">
        <v>1358</v>
      </c>
      <c r="D643" s="47" t="s">
        <v>495</v>
      </c>
      <c r="E643" s="47" t="s">
        <v>1918</v>
      </c>
      <c r="F643" s="47" t="s">
        <v>492</v>
      </c>
      <c r="G643" s="47">
        <v>27040</v>
      </c>
      <c r="H643" s="47" t="s">
        <v>72</v>
      </c>
      <c r="I643" s="61">
        <v>6</v>
      </c>
      <c r="J643" s="61">
        <v>6.6</v>
      </c>
      <c r="K643" s="62">
        <v>0.38</v>
      </c>
      <c r="L643" s="47" t="s">
        <v>69</v>
      </c>
      <c r="M643" s="68">
        <v>14</v>
      </c>
      <c r="N643" s="68">
        <v>11</v>
      </c>
      <c r="O643" s="68">
        <v>20</v>
      </c>
      <c r="P643" s="63">
        <f t="shared" ref="P643:P706" si="10">SUM(M643:O643)</f>
        <v>45</v>
      </c>
    </row>
    <row r="644" spans="1:16">
      <c r="A644" s="25">
        <v>643</v>
      </c>
      <c r="B644" s="25" t="s">
        <v>1357</v>
      </c>
      <c r="C644" s="25" t="s">
        <v>1358</v>
      </c>
      <c r="D644" s="47" t="s">
        <v>496</v>
      </c>
      <c r="E644" s="47" t="s">
        <v>1919</v>
      </c>
      <c r="F644" s="47" t="s">
        <v>492</v>
      </c>
      <c r="G644" s="47">
        <v>27040</v>
      </c>
      <c r="H644" s="47" t="s">
        <v>72</v>
      </c>
      <c r="I644" s="61">
        <v>50</v>
      </c>
      <c r="J644" s="61">
        <v>50</v>
      </c>
      <c r="K644" s="62">
        <v>0.38</v>
      </c>
      <c r="L644" s="47" t="s">
        <v>171</v>
      </c>
      <c r="M644" s="68">
        <v>102951</v>
      </c>
      <c r="N644" s="68">
        <v>79099</v>
      </c>
      <c r="O644" s="68">
        <v>115812</v>
      </c>
      <c r="P644" s="63">
        <f t="shared" si="10"/>
        <v>297862</v>
      </c>
    </row>
    <row r="645" spans="1:16">
      <c r="A645" s="25">
        <v>644</v>
      </c>
      <c r="B645" s="25" t="s">
        <v>1357</v>
      </c>
      <c r="C645" s="25" t="s">
        <v>1358</v>
      </c>
      <c r="D645" s="47" t="s">
        <v>499</v>
      </c>
      <c r="E645" s="47" t="s">
        <v>1920</v>
      </c>
      <c r="F645" s="47" t="s">
        <v>492</v>
      </c>
      <c r="G645" s="47">
        <v>27040</v>
      </c>
      <c r="H645" s="47" t="s">
        <v>72</v>
      </c>
      <c r="I645" s="61">
        <v>43.8</v>
      </c>
      <c r="J645" s="61">
        <v>53</v>
      </c>
      <c r="K645" s="62">
        <v>0.38</v>
      </c>
      <c r="L645" s="47" t="s">
        <v>77</v>
      </c>
      <c r="M645" s="68">
        <v>23050</v>
      </c>
      <c r="N645" s="68">
        <v>17502</v>
      </c>
      <c r="O645" s="68">
        <v>30564</v>
      </c>
      <c r="P645" s="63">
        <f t="shared" si="10"/>
        <v>71116</v>
      </c>
    </row>
    <row r="646" spans="1:16">
      <c r="A646" s="25">
        <v>645</v>
      </c>
      <c r="B646" s="25" t="s">
        <v>1357</v>
      </c>
      <c r="C646" s="25" t="s">
        <v>1358</v>
      </c>
      <c r="D646" s="47" t="s">
        <v>501</v>
      </c>
      <c r="E646" s="47" t="s">
        <v>1921</v>
      </c>
      <c r="F646" s="47" t="s">
        <v>502</v>
      </c>
      <c r="G646" s="47">
        <v>27050</v>
      </c>
      <c r="H646" s="47" t="s">
        <v>72</v>
      </c>
      <c r="I646" s="61">
        <v>10</v>
      </c>
      <c r="J646" s="61">
        <v>11</v>
      </c>
      <c r="K646" s="62">
        <v>0.38</v>
      </c>
      <c r="L646" s="47" t="s">
        <v>69</v>
      </c>
      <c r="M646" s="68">
        <v>698</v>
      </c>
      <c r="N646" s="68">
        <v>541</v>
      </c>
      <c r="O646" s="68">
        <v>764</v>
      </c>
      <c r="P646" s="63">
        <f t="shared" si="10"/>
        <v>2003</v>
      </c>
    </row>
    <row r="647" spans="1:16">
      <c r="A647" s="25">
        <v>646</v>
      </c>
      <c r="B647" s="25" t="s">
        <v>1357</v>
      </c>
      <c r="C647" s="25" t="s">
        <v>1358</v>
      </c>
      <c r="D647" s="47" t="s">
        <v>503</v>
      </c>
      <c r="E647" s="47" t="s">
        <v>1921</v>
      </c>
      <c r="F647" s="47" t="s">
        <v>502</v>
      </c>
      <c r="G647" s="47">
        <v>27050</v>
      </c>
      <c r="H647" s="47" t="s">
        <v>72</v>
      </c>
      <c r="I647" s="61">
        <v>10</v>
      </c>
      <c r="J647" s="61">
        <v>11</v>
      </c>
      <c r="K647" s="62">
        <v>0.38</v>
      </c>
      <c r="L647" s="47" t="s">
        <v>69</v>
      </c>
      <c r="M647" s="68">
        <v>844</v>
      </c>
      <c r="N647" s="68">
        <v>667</v>
      </c>
      <c r="O647" s="68">
        <v>930</v>
      </c>
      <c r="P647" s="63">
        <f t="shared" si="10"/>
        <v>2441</v>
      </c>
    </row>
    <row r="648" spans="1:16">
      <c r="A648" s="25">
        <v>647</v>
      </c>
      <c r="B648" s="25" t="s">
        <v>1357</v>
      </c>
      <c r="C648" s="25" t="s">
        <v>1358</v>
      </c>
      <c r="D648" s="47" t="s">
        <v>504</v>
      </c>
      <c r="E648" s="47" t="s">
        <v>1921</v>
      </c>
      <c r="F648" s="47" t="s">
        <v>502</v>
      </c>
      <c r="G648" s="47">
        <v>27050</v>
      </c>
      <c r="H648" s="47" t="s">
        <v>72</v>
      </c>
      <c r="I648" s="61">
        <v>10</v>
      </c>
      <c r="J648" s="61">
        <v>11</v>
      </c>
      <c r="K648" s="62">
        <v>0.38</v>
      </c>
      <c r="L648" s="47" t="s">
        <v>69</v>
      </c>
      <c r="M648" s="68">
        <v>3315</v>
      </c>
      <c r="N648" s="68">
        <v>2623</v>
      </c>
      <c r="O648" s="68">
        <v>4135</v>
      </c>
      <c r="P648" s="63">
        <f t="shared" si="10"/>
        <v>10073</v>
      </c>
    </row>
    <row r="649" spans="1:16">
      <c r="A649" s="25">
        <v>648</v>
      </c>
      <c r="B649" s="25" t="s">
        <v>1357</v>
      </c>
      <c r="C649" s="25" t="s">
        <v>1358</v>
      </c>
      <c r="D649" s="47" t="s">
        <v>505</v>
      </c>
      <c r="E649" s="47" t="s">
        <v>1369</v>
      </c>
      <c r="F649" s="47" t="s">
        <v>502</v>
      </c>
      <c r="G649" s="47">
        <v>27050</v>
      </c>
      <c r="H649" s="47" t="s">
        <v>72</v>
      </c>
      <c r="I649" s="61">
        <v>6</v>
      </c>
      <c r="J649" s="61">
        <v>6.6</v>
      </c>
      <c r="K649" s="62">
        <v>0.38</v>
      </c>
      <c r="L649" s="47" t="s">
        <v>69</v>
      </c>
      <c r="M649" s="68">
        <v>1888</v>
      </c>
      <c r="N649" s="68">
        <v>1602</v>
      </c>
      <c r="O649" s="68">
        <v>2590</v>
      </c>
      <c r="P649" s="63">
        <f t="shared" si="10"/>
        <v>6080</v>
      </c>
    </row>
    <row r="650" spans="1:16">
      <c r="A650" s="25">
        <v>649</v>
      </c>
      <c r="B650" s="25" t="s">
        <v>1357</v>
      </c>
      <c r="C650" s="25" t="s">
        <v>1358</v>
      </c>
      <c r="D650" s="47" t="s">
        <v>506</v>
      </c>
      <c r="E650" s="47" t="s">
        <v>1922</v>
      </c>
      <c r="F650" s="47" t="s">
        <v>502</v>
      </c>
      <c r="G650" s="47">
        <v>27050</v>
      </c>
      <c r="H650" s="47" t="s">
        <v>72</v>
      </c>
      <c r="I650" s="61">
        <v>25</v>
      </c>
      <c r="J650" s="61">
        <v>39.4</v>
      </c>
      <c r="K650" s="62">
        <v>0.38</v>
      </c>
      <c r="L650" s="47" t="s">
        <v>171</v>
      </c>
      <c r="M650" s="68">
        <v>15071</v>
      </c>
      <c r="N650" s="68">
        <v>12264</v>
      </c>
      <c r="O650" s="68">
        <v>19136</v>
      </c>
      <c r="P650" s="63">
        <f t="shared" si="10"/>
        <v>46471</v>
      </c>
    </row>
    <row r="651" spans="1:16">
      <c r="A651" s="25">
        <v>650</v>
      </c>
      <c r="B651" s="25" t="s">
        <v>1357</v>
      </c>
      <c r="C651" s="25" t="s">
        <v>1358</v>
      </c>
      <c r="D651" s="47" t="s">
        <v>507</v>
      </c>
      <c r="E651" s="47" t="s">
        <v>1923</v>
      </c>
      <c r="F651" s="47" t="s">
        <v>508</v>
      </c>
      <c r="G651" s="47">
        <v>27050</v>
      </c>
      <c r="H651" s="47" t="s">
        <v>72</v>
      </c>
      <c r="I651" s="61">
        <v>3</v>
      </c>
      <c r="J651" s="61">
        <v>3.3</v>
      </c>
      <c r="K651" s="62">
        <v>0.22</v>
      </c>
      <c r="L651" s="47" t="s">
        <v>171</v>
      </c>
      <c r="M651" s="68">
        <v>1031</v>
      </c>
      <c r="N651" s="68">
        <v>845</v>
      </c>
      <c r="O651" s="68">
        <v>1487</v>
      </c>
      <c r="P651" s="63">
        <f t="shared" si="10"/>
        <v>3363</v>
      </c>
    </row>
    <row r="652" spans="1:16">
      <c r="A652" s="25">
        <v>651</v>
      </c>
      <c r="B652" s="25" t="s">
        <v>1357</v>
      </c>
      <c r="C652" s="25" t="s">
        <v>1358</v>
      </c>
      <c r="D652" s="47" t="s">
        <v>509</v>
      </c>
      <c r="E652" s="47" t="s">
        <v>1924</v>
      </c>
      <c r="F652" s="47" t="s">
        <v>508</v>
      </c>
      <c r="G652" s="47">
        <v>27050</v>
      </c>
      <c r="H652" s="47" t="s">
        <v>72</v>
      </c>
      <c r="I652" s="61">
        <v>15</v>
      </c>
      <c r="J652" s="61">
        <v>16.5</v>
      </c>
      <c r="K652" s="62">
        <v>0.38</v>
      </c>
      <c r="L652" s="47" t="s">
        <v>171</v>
      </c>
      <c r="M652" s="68">
        <v>14237.483607</v>
      </c>
      <c r="N652" s="68">
        <v>11840.319672</v>
      </c>
      <c r="O652" s="68">
        <v>16421.409836999999</v>
      </c>
      <c r="P652" s="63">
        <f t="shared" si="10"/>
        <v>42499.213115999999</v>
      </c>
    </row>
    <row r="653" spans="1:16">
      <c r="A653" s="25">
        <v>652</v>
      </c>
      <c r="B653" s="25" t="s">
        <v>1357</v>
      </c>
      <c r="C653" s="25" t="s">
        <v>1358</v>
      </c>
      <c r="D653" s="47" t="s">
        <v>510</v>
      </c>
      <c r="E653" s="47" t="s">
        <v>1925</v>
      </c>
      <c r="F653" s="47" t="s">
        <v>508</v>
      </c>
      <c r="G653" s="47">
        <v>27050</v>
      </c>
      <c r="H653" s="47" t="s">
        <v>72</v>
      </c>
      <c r="I653" s="61">
        <v>1.5</v>
      </c>
      <c r="J653" s="61">
        <v>1.7</v>
      </c>
      <c r="K653" s="62">
        <v>0.22</v>
      </c>
      <c r="L653" s="47" t="s">
        <v>171</v>
      </c>
      <c r="M653" s="68">
        <v>108</v>
      </c>
      <c r="N653" s="68">
        <v>82</v>
      </c>
      <c r="O653" s="68">
        <v>151</v>
      </c>
      <c r="P653" s="63">
        <f t="shared" si="10"/>
        <v>341</v>
      </c>
    </row>
    <row r="654" spans="1:16">
      <c r="A654" s="25">
        <v>653</v>
      </c>
      <c r="B654" s="25" t="s">
        <v>1357</v>
      </c>
      <c r="C654" s="25" t="s">
        <v>1358</v>
      </c>
      <c r="D654" s="47" t="s">
        <v>511</v>
      </c>
      <c r="E654" s="47" t="s">
        <v>1926</v>
      </c>
      <c r="F654" s="47" t="s">
        <v>508</v>
      </c>
      <c r="G654" s="47">
        <v>27050</v>
      </c>
      <c r="H654" s="47" t="s">
        <v>72</v>
      </c>
      <c r="I654" s="61">
        <v>10</v>
      </c>
      <c r="J654" s="61">
        <v>11</v>
      </c>
      <c r="K654" s="62">
        <v>0.38</v>
      </c>
      <c r="L654" s="47" t="s">
        <v>171</v>
      </c>
      <c r="M654" s="68">
        <v>3970</v>
      </c>
      <c r="N654" s="68">
        <v>3039</v>
      </c>
      <c r="O654" s="68">
        <v>5623</v>
      </c>
      <c r="P654" s="63">
        <f t="shared" si="10"/>
        <v>12632</v>
      </c>
    </row>
    <row r="655" spans="1:16">
      <c r="A655" s="25">
        <v>654</v>
      </c>
      <c r="B655" s="25" t="s">
        <v>1357</v>
      </c>
      <c r="C655" s="25" t="s">
        <v>1358</v>
      </c>
      <c r="D655" s="47" t="s">
        <v>512</v>
      </c>
      <c r="E655" s="47" t="s">
        <v>1927</v>
      </c>
      <c r="F655" s="47" t="s">
        <v>508</v>
      </c>
      <c r="G655" s="47">
        <v>27050</v>
      </c>
      <c r="H655" s="47" t="s">
        <v>72</v>
      </c>
      <c r="I655" s="61">
        <v>6</v>
      </c>
      <c r="J655" s="61">
        <v>11</v>
      </c>
      <c r="K655" s="62">
        <v>0.38</v>
      </c>
      <c r="L655" s="47" t="s">
        <v>171</v>
      </c>
      <c r="M655" s="68">
        <v>6265</v>
      </c>
      <c r="N655" s="68">
        <v>4743</v>
      </c>
      <c r="O655" s="68">
        <v>8892</v>
      </c>
      <c r="P655" s="63">
        <f t="shared" si="10"/>
        <v>19900</v>
      </c>
    </row>
    <row r="656" spans="1:16">
      <c r="A656" s="25">
        <v>655</v>
      </c>
      <c r="B656" s="25" t="s">
        <v>1357</v>
      </c>
      <c r="C656" s="25" t="s">
        <v>1358</v>
      </c>
      <c r="D656" s="47" t="s">
        <v>513</v>
      </c>
      <c r="E656" s="47" t="s">
        <v>1927</v>
      </c>
      <c r="F656" s="47" t="s">
        <v>508</v>
      </c>
      <c r="G656" s="47">
        <v>27050</v>
      </c>
      <c r="H656" s="47" t="s">
        <v>72</v>
      </c>
      <c r="I656" s="61">
        <v>6</v>
      </c>
      <c r="J656" s="61">
        <v>6.6</v>
      </c>
      <c r="K656" s="62">
        <v>0.38</v>
      </c>
      <c r="L656" s="47" t="s">
        <v>171</v>
      </c>
      <c r="M656" s="68">
        <v>2707</v>
      </c>
      <c r="N656" s="68">
        <v>2549</v>
      </c>
      <c r="O656" s="68">
        <v>4566</v>
      </c>
      <c r="P656" s="63">
        <f t="shared" si="10"/>
        <v>9822</v>
      </c>
    </row>
    <row r="657" spans="1:16">
      <c r="A657" s="25">
        <v>656</v>
      </c>
      <c r="B657" s="25" t="s">
        <v>1357</v>
      </c>
      <c r="C657" s="25" t="s">
        <v>1358</v>
      </c>
      <c r="D657" s="47" t="s">
        <v>514</v>
      </c>
      <c r="E657" s="47" t="s">
        <v>1927</v>
      </c>
      <c r="F657" s="47" t="s">
        <v>508</v>
      </c>
      <c r="G657" s="47">
        <v>27050</v>
      </c>
      <c r="H657" s="47" t="s">
        <v>72</v>
      </c>
      <c r="I657" s="61">
        <v>10</v>
      </c>
      <c r="J657" s="61">
        <v>11</v>
      </c>
      <c r="K657" s="62">
        <v>0.38</v>
      </c>
      <c r="L657" s="47" t="s">
        <v>171</v>
      </c>
      <c r="M657" s="68">
        <v>3814</v>
      </c>
      <c r="N657" s="68">
        <v>2894</v>
      </c>
      <c r="O657" s="68">
        <v>5673</v>
      </c>
      <c r="P657" s="63">
        <f t="shared" si="10"/>
        <v>12381</v>
      </c>
    </row>
    <row r="658" spans="1:16">
      <c r="A658" s="25">
        <v>657</v>
      </c>
      <c r="B658" s="25" t="s">
        <v>1357</v>
      </c>
      <c r="C658" s="25" t="s">
        <v>1358</v>
      </c>
      <c r="D658" s="47" t="s">
        <v>515</v>
      </c>
      <c r="E658" s="47" t="s">
        <v>1928</v>
      </c>
      <c r="F658" s="47" t="s">
        <v>508</v>
      </c>
      <c r="G658" s="47">
        <v>27050</v>
      </c>
      <c r="H658" s="47" t="s">
        <v>72</v>
      </c>
      <c r="I658" s="61">
        <v>15</v>
      </c>
      <c r="J658" s="61">
        <v>16.5</v>
      </c>
      <c r="K658" s="62">
        <v>0.38</v>
      </c>
      <c r="L658" s="47" t="s">
        <v>171</v>
      </c>
      <c r="M658" s="68">
        <v>2190</v>
      </c>
      <c r="N658" s="68">
        <v>1561</v>
      </c>
      <c r="O658" s="68">
        <v>1777</v>
      </c>
      <c r="P658" s="63">
        <f t="shared" si="10"/>
        <v>5528</v>
      </c>
    </row>
    <row r="659" spans="1:16">
      <c r="A659" s="25">
        <v>658</v>
      </c>
      <c r="B659" s="25" t="s">
        <v>1357</v>
      </c>
      <c r="C659" s="25" t="s">
        <v>1358</v>
      </c>
      <c r="D659" s="47" t="s">
        <v>516</v>
      </c>
      <c r="E659" s="47" t="s">
        <v>1929</v>
      </c>
      <c r="F659" s="47" t="s">
        <v>508</v>
      </c>
      <c r="G659" s="47">
        <v>27050</v>
      </c>
      <c r="H659" s="47" t="s">
        <v>72</v>
      </c>
      <c r="I659" s="61">
        <v>18</v>
      </c>
      <c r="J659" s="61">
        <v>18.600000000000001</v>
      </c>
      <c r="K659" s="62">
        <v>0.38</v>
      </c>
      <c r="L659" s="47" t="s">
        <v>171</v>
      </c>
      <c r="M659" s="68">
        <v>3394</v>
      </c>
      <c r="N659" s="68">
        <v>2518</v>
      </c>
      <c r="O659" s="68">
        <v>4553</v>
      </c>
      <c r="P659" s="63">
        <f t="shared" si="10"/>
        <v>10465</v>
      </c>
    </row>
    <row r="660" spans="1:16">
      <c r="A660" s="25">
        <v>659</v>
      </c>
      <c r="B660" s="25" t="s">
        <v>1357</v>
      </c>
      <c r="C660" s="25" t="s">
        <v>1358</v>
      </c>
      <c r="D660" s="47" t="s">
        <v>517</v>
      </c>
      <c r="E660" s="47" t="s">
        <v>1930</v>
      </c>
      <c r="F660" s="47" t="s">
        <v>508</v>
      </c>
      <c r="G660" s="47">
        <v>27050</v>
      </c>
      <c r="H660" s="47" t="s">
        <v>72</v>
      </c>
      <c r="I660" s="61">
        <v>1.5</v>
      </c>
      <c r="J660" s="61">
        <v>1.7</v>
      </c>
      <c r="K660" s="62">
        <v>0.22</v>
      </c>
      <c r="L660" s="47" t="s">
        <v>171</v>
      </c>
      <c r="M660" s="68">
        <v>52</v>
      </c>
      <c r="N660" s="68">
        <v>37</v>
      </c>
      <c r="O660" s="68">
        <v>71</v>
      </c>
      <c r="P660" s="63">
        <f t="shared" si="10"/>
        <v>160</v>
      </c>
    </row>
    <row r="661" spans="1:16">
      <c r="A661" s="25">
        <v>660</v>
      </c>
      <c r="B661" s="25" t="s">
        <v>1357</v>
      </c>
      <c r="C661" s="25" t="s">
        <v>1358</v>
      </c>
      <c r="D661" s="47" t="s">
        <v>518</v>
      </c>
      <c r="E661" s="47" t="s">
        <v>1931</v>
      </c>
      <c r="F661" s="47" t="s">
        <v>508</v>
      </c>
      <c r="G661" s="47">
        <v>27050</v>
      </c>
      <c r="H661" s="47" t="s">
        <v>72</v>
      </c>
      <c r="I661" s="61">
        <v>6</v>
      </c>
      <c r="J661" s="61">
        <v>6.6</v>
      </c>
      <c r="K661" s="62">
        <v>0.38</v>
      </c>
      <c r="L661" s="47" t="s">
        <v>171</v>
      </c>
      <c r="M661" s="68">
        <v>1779</v>
      </c>
      <c r="N661" s="68">
        <v>1614</v>
      </c>
      <c r="O661" s="68">
        <v>2342</v>
      </c>
      <c r="P661" s="63">
        <f t="shared" si="10"/>
        <v>5735</v>
      </c>
    </row>
    <row r="662" spans="1:16">
      <c r="A662" s="25">
        <v>661</v>
      </c>
      <c r="B662" s="25" t="s">
        <v>1357</v>
      </c>
      <c r="C662" s="25" t="s">
        <v>1358</v>
      </c>
      <c r="D662" s="47" t="s">
        <v>519</v>
      </c>
      <c r="E662" s="47" t="s">
        <v>1932</v>
      </c>
      <c r="F662" s="47" t="s">
        <v>508</v>
      </c>
      <c r="G662" s="47">
        <v>27050</v>
      </c>
      <c r="H662" s="47" t="s">
        <v>72</v>
      </c>
      <c r="I662" s="61">
        <v>10</v>
      </c>
      <c r="J662" s="61">
        <v>11</v>
      </c>
      <c r="K662" s="62">
        <v>0.38</v>
      </c>
      <c r="L662" s="47" t="s">
        <v>171</v>
      </c>
      <c r="M662" s="68">
        <v>5394</v>
      </c>
      <c r="N662" s="68">
        <v>4266</v>
      </c>
      <c r="O662" s="68">
        <v>7176</v>
      </c>
      <c r="P662" s="63">
        <f t="shared" si="10"/>
        <v>16836</v>
      </c>
    </row>
    <row r="663" spans="1:16">
      <c r="A663" s="25">
        <v>662</v>
      </c>
      <c r="B663" s="25" t="s">
        <v>1357</v>
      </c>
      <c r="C663" s="25" t="s">
        <v>1358</v>
      </c>
      <c r="D663" s="47" t="s">
        <v>520</v>
      </c>
      <c r="E663" s="47" t="s">
        <v>1932</v>
      </c>
      <c r="F663" s="47" t="s">
        <v>508</v>
      </c>
      <c r="G663" s="47">
        <v>27050</v>
      </c>
      <c r="H663" s="47" t="s">
        <v>72</v>
      </c>
      <c r="I663" s="61">
        <v>6</v>
      </c>
      <c r="J663" s="61">
        <v>6.6</v>
      </c>
      <c r="K663" s="62">
        <v>0.38</v>
      </c>
      <c r="L663" s="47" t="s">
        <v>171</v>
      </c>
      <c r="M663" s="68">
        <v>8509</v>
      </c>
      <c r="N663" s="68">
        <v>6553</v>
      </c>
      <c r="O663" s="68">
        <v>11469</v>
      </c>
      <c r="P663" s="63">
        <f t="shared" si="10"/>
        <v>26531</v>
      </c>
    </row>
    <row r="664" spans="1:16">
      <c r="A664" s="25">
        <v>663</v>
      </c>
      <c r="B664" s="25" t="s">
        <v>1357</v>
      </c>
      <c r="C664" s="25" t="s">
        <v>1358</v>
      </c>
      <c r="D664" s="47" t="s">
        <v>130</v>
      </c>
      <c r="E664" s="47" t="s">
        <v>1933</v>
      </c>
      <c r="F664" s="47" t="s">
        <v>131</v>
      </c>
      <c r="G664" s="47">
        <v>27040</v>
      </c>
      <c r="H664" s="47" t="s">
        <v>72</v>
      </c>
      <c r="I664" s="61">
        <v>35</v>
      </c>
      <c r="J664" s="61">
        <v>35</v>
      </c>
      <c r="K664" s="62">
        <v>0.38</v>
      </c>
      <c r="L664" s="47" t="s">
        <v>77</v>
      </c>
      <c r="M664" s="68">
        <v>37395</v>
      </c>
      <c r="N664" s="68">
        <v>29024</v>
      </c>
      <c r="O664" s="68">
        <v>50279</v>
      </c>
      <c r="P664" s="63">
        <f t="shared" si="10"/>
        <v>116698</v>
      </c>
    </row>
    <row r="665" spans="1:16">
      <c r="A665" s="25">
        <v>664</v>
      </c>
      <c r="B665" s="25" t="s">
        <v>1357</v>
      </c>
      <c r="C665" s="25" t="s">
        <v>1358</v>
      </c>
      <c r="D665" s="47" t="s">
        <v>132</v>
      </c>
      <c r="E665" s="47" t="s">
        <v>1934</v>
      </c>
      <c r="F665" s="47" t="s">
        <v>131</v>
      </c>
      <c r="G665" s="47">
        <v>27040</v>
      </c>
      <c r="H665" s="47" t="s">
        <v>72</v>
      </c>
      <c r="I665" s="61">
        <v>6</v>
      </c>
      <c r="J665" s="61">
        <v>6.6</v>
      </c>
      <c r="K665" s="62">
        <v>0.38</v>
      </c>
      <c r="L665" s="47" t="s">
        <v>69</v>
      </c>
      <c r="M665" s="68">
        <v>238</v>
      </c>
      <c r="N665" s="68">
        <v>171</v>
      </c>
      <c r="O665" s="68">
        <v>210</v>
      </c>
      <c r="P665" s="63">
        <f t="shared" si="10"/>
        <v>619</v>
      </c>
    </row>
    <row r="666" spans="1:16">
      <c r="A666" s="25">
        <v>665</v>
      </c>
      <c r="B666" s="25" t="s">
        <v>1357</v>
      </c>
      <c r="C666" s="25" t="s">
        <v>1358</v>
      </c>
      <c r="D666" s="47" t="s">
        <v>961</v>
      </c>
      <c r="E666" s="47" t="s">
        <v>1935</v>
      </c>
      <c r="F666" s="47" t="s">
        <v>131</v>
      </c>
      <c r="G666" s="47">
        <v>27040</v>
      </c>
      <c r="H666" s="47" t="s">
        <v>79</v>
      </c>
      <c r="I666" s="61">
        <v>547</v>
      </c>
      <c r="J666" s="61">
        <v>547</v>
      </c>
      <c r="K666" s="62">
        <v>15</v>
      </c>
      <c r="L666" s="47" t="s">
        <v>171</v>
      </c>
      <c r="M666" s="68">
        <v>635690</v>
      </c>
      <c r="N666" s="68">
        <v>494906</v>
      </c>
      <c r="O666" s="68">
        <v>712200</v>
      </c>
      <c r="P666" s="63">
        <f t="shared" si="10"/>
        <v>1842796</v>
      </c>
    </row>
    <row r="667" spans="1:16">
      <c r="A667" s="25">
        <v>666</v>
      </c>
      <c r="B667" s="25" t="s">
        <v>1357</v>
      </c>
      <c r="C667" s="25" t="s">
        <v>1358</v>
      </c>
      <c r="D667" s="47" t="s">
        <v>998</v>
      </c>
      <c r="E667" s="47" t="s">
        <v>1936</v>
      </c>
      <c r="F667" s="47" t="s">
        <v>131</v>
      </c>
      <c r="G667" s="47">
        <v>27040</v>
      </c>
      <c r="H667" s="47" t="s">
        <v>72</v>
      </c>
      <c r="I667" s="61">
        <v>10</v>
      </c>
      <c r="J667" s="61">
        <v>11</v>
      </c>
      <c r="K667" s="62">
        <v>0.38</v>
      </c>
      <c r="L667" s="47" t="s">
        <v>171</v>
      </c>
      <c r="M667" s="68">
        <v>0</v>
      </c>
      <c r="N667" s="68">
        <v>0</v>
      </c>
      <c r="O667" s="68">
        <v>0</v>
      </c>
      <c r="P667" s="63">
        <f t="shared" si="10"/>
        <v>0</v>
      </c>
    </row>
    <row r="668" spans="1:16">
      <c r="A668" s="25">
        <v>667</v>
      </c>
      <c r="B668" s="25" t="s">
        <v>1357</v>
      </c>
      <c r="C668" s="25" t="s">
        <v>1358</v>
      </c>
      <c r="D668" s="47" t="s">
        <v>999</v>
      </c>
      <c r="E668" s="47" t="s">
        <v>1936</v>
      </c>
      <c r="F668" s="47" t="s">
        <v>131</v>
      </c>
      <c r="G668" s="47">
        <v>27040</v>
      </c>
      <c r="H668" s="47" t="s">
        <v>72</v>
      </c>
      <c r="I668" s="61">
        <v>7</v>
      </c>
      <c r="J668" s="61">
        <v>7.7</v>
      </c>
      <c r="K668" s="62">
        <v>0.38</v>
      </c>
      <c r="L668" s="47" t="s">
        <v>171</v>
      </c>
      <c r="M668" s="68">
        <v>8225</v>
      </c>
      <c r="N668" s="68">
        <v>5686</v>
      </c>
      <c r="O668" s="68">
        <v>5141</v>
      </c>
      <c r="P668" s="63">
        <f t="shared" si="10"/>
        <v>19052</v>
      </c>
    </row>
    <row r="669" spans="1:16">
      <c r="A669" s="25">
        <v>668</v>
      </c>
      <c r="B669" s="25" t="s">
        <v>1357</v>
      </c>
      <c r="C669" s="25" t="s">
        <v>1358</v>
      </c>
      <c r="D669" s="47" t="s">
        <v>1058</v>
      </c>
      <c r="E669" s="47" t="s">
        <v>1937</v>
      </c>
      <c r="F669" s="47" t="s">
        <v>131</v>
      </c>
      <c r="G669" s="47">
        <v>27040</v>
      </c>
      <c r="H669" s="47" t="s">
        <v>72</v>
      </c>
      <c r="I669" s="61">
        <v>31.3</v>
      </c>
      <c r="J669" s="61">
        <v>49</v>
      </c>
      <c r="K669" s="62">
        <v>0.38</v>
      </c>
      <c r="L669" s="47" t="s">
        <v>171</v>
      </c>
      <c r="M669" s="68">
        <v>97</v>
      </c>
      <c r="N669" s="68">
        <v>38</v>
      </c>
      <c r="O669" s="68">
        <v>94</v>
      </c>
      <c r="P669" s="63">
        <f t="shared" si="10"/>
        <v>229</v>
      </c>
    </row>
    <row r="670" spans="1:16">
      <c r="A670" s="25">
        <v>669</v>
      </c>
      <c r="B670" s="25" t="s">
        <v>1357</v>
      </c>
      <c r="C670" s="25" t="s">
        <v>1358</v>
      </c>
      <c r="D670" s="47" t="s">
        <v>1059</v>
      </c>
      <c r="E670" s="47" t="s">
        <v>1936</v>
      </c>
      <c r="F670" s="47" t="s">
        <v>131</v>
      </c>
      <c r="G670" s="47">
        <v>27040</v>
      </c>
      <c r="H670" s="47" t="s">
        <v>72</v>
      </c>
      <c r="I670" s="61">
        <v>31.3</v>
      </c>
      <c r="J670" s="61">
        <v>43.8</v>
      </c>
      <c r="K670" s="62">
        <v>0.38</v>
      </c>
      <c r="L670" s="47" t="s">
        <v>171</v>
      </c>
      <c r="M670" s="68">
        <v>18230</v>
      </c>
      <c r="N670" s="68">
        <v>6907</v>
      </c>
      <c r="O670" s="68">
        <v>9520</v>
      </c>
      <c r="P670" s="63">
        <f t="shared" si="10"/>
        <v>34657</v>
      </c>
    </row>
    <row r="671" spans="1:16">
      <c r="A671" s="25">
        <v>670</v>
      </c>
      <c r="B671" s="25" t="s">
        <v>1357</v>
      </c>
      <c r="C671" s="25" t="s">
        <v>1358</v>
      </c>
      <c r="D671" s="47" t="s">
        <v>1938</v>
      </c>
      <c r="E671" s="47" t="s">
        <v>1939</v>
      </c>
      <c r="F671" s="47" t="s">
        <v>73</v>
      </c>
      <c r="G671" s="47">
        <v>27040</v>
      </c>
      <c r="H671" s="47" t="s">
        <v>72</v>
      </c>
      <c r="I671" s="61">
        <v>15</v>
      </c>
      <c r="J671" s="61">
        <v>16.5</v>
      </c>
      <c r="K671" s="62">
        <v>0.38</v>
      </c>
      <c r="L671" s="47" t="s">
        <v>69</v>
      </c>
      <c r="M671" s="68">
        <v>1336</v>
      </c>
      <c r="N671" s="68">
        <v>1017</v>
      </c>
      <c r="O671" s="68">
        <v>1894.9999999999998</v>
      </c>
      <c r="P671" s="63">
        <f t="shared" si="10"/>
        <v>4248</v>
      </c>
    </row>
    <row r="672" spans="1:16">
      <c r="A672" s="25">
        <v>671</v>
      </c>
      <c r="B672" s="25" t="s">
        <v>1357</v>
      </c>
      <c r="C672" s="25" t="s">
        <v>1358</v>
      </c>
      <c r="D672" s="47" t="s">
        <v>174</v>
      </c>
      <c r="E672" s="47" t="s">
        <v>1939</v>
      </c>
      <c r="F672" s="47" t="s">
        <v>73</v>
      </c>
      <c r="G672" s="47">
        <v>27040</v>
      </c>
      <c r="H672" s="47" t="s">
        <v>72</v>
      </c>
      <c r="I672" s="61">
        <v>6</v>
      </c>
      <c r="J672" s="61">
        <v>6.6</v>
      </c>
      <c r="K672" s="62">
        <v>0.38</v>
      </c>
      <c r="L672" s="47" t="s">
        <v>69</v>
      </c>
      <c r="M672" s="68">
        <v>1535</v>
      </c>
      <c r="N672" s="68">
        <v>1276</v>
      </c>
      <c r="O672" s="68">
        <v>1865</v>
      </c>
      <c r="P672" s="63">
        <f t="shared" si="10"/>
        <v>4676</v>
      </c>
    </row>
    <row r="673" spans="1:16">
      <c r="A673" s="25">
        <v>672</v>
      </c>
      <c r="B673" s="25" t="s">
        <v>1357</v>
      </c>
      <c r="C673" s="25" t="s">
        <v>1358</v>
      </c>
      <c r="D673" s="47" t="s">
        <v>177</v>
      </c>
      <c r="E673" s="47" t="s">
        <v>1940</v>
      </c>
      <c r="F673" s="47" t="s">
        <v>176</v>
      </c>
      <c r="G673" s="47">
        <v>27050</v>
      </c>
      <c r="H673" s="47" t="s">
        <v>72</v>
      </c>
      <c r="I673" s="61">
        <v>30</v>
      </c>
      <c r="J673" s="61">
        <v>37.5</v>
      </c>
      <c r="K673" s="62">
        <v>0.38</v>
      </c>
      <c r="L673" s="47" t="s">
        <v>171</v>
      </c>
      <c r="M673" s="68">
        <v>31596</v>
      </c>
      <c r="N673" s="68">
        <v>23395</v>
      </c>
      <c r="O673" s="68">
        <v>27782</v>
      </c>
      <c r="P673" s="63">
        <f t="shared" si="10"/>
        <v>82773</v>
      </c>
    </row>
    <row r="674" spans="1:16">
      <c r="A674" s="25">
        <v>673</v>
      </c>
      <c r="B674" s="25" t="s">
        <v>1357</v>
      </c>
      <c r="C674" s="25" t="s">
        <v>1358</v>
      </c>
      <c r="D674" s="47" t="s">
        <v>178</v>
      </c>
      <c r="E674" s="47" t="s">
        <v>1941</v>
      </c>
      <c r="F674" s="47" t="s">
        <v>176</v>
      </c>
      <c r="G674" s="47">
        <v>27050</v>
      </c>
      <c r="H674" s="47" t="s">
        <v>72</v>
      </c>
      <c r="I674" s="61">
        <v>3</v>
      </c>
      <c r="J674" s="61">
        <v>3.3</v>
      </c>
      <c r="K674" s="62">
        <v>0.38</v>
      </c>
      <c r="L674" s="47" t="s">
        <v>69</v>
      </c>
      <c r="M674" s="68">
        <v>107</v>
      </c>
      <c r="N674" s="68">
        <v>69</v>
      </c>
      <c r="O674" s="68">
        <v>93</v>
      </c>
      <c r="P674" s="63">
        <f t="shared" si="10"/>
        <v>269</v>
      </c>
    </row>
    <row r="675" spans="1:16">
      <c r="A675" s="25">
        <v>674</v>
      </c>
      <c r="B675" s="25" t="s">
        <v>1357</v>
      </c>
      <c r="C675" s="25" t="s">
        <v>1358</v>
      </c>
      <c r="D675" s="47" t="s">
        <v>1942</v>
      </c>
      <c r="E675" s="47" t="s">
        <v>1943</v>
      </c>
      <c r="F675" s="47" t="s">
        <v>176</v>
      </c>
      <c r="G675" s="47">
        <v>27050</v>
      </c>
      <c r="H675" s="47" t="s">
        <v>72</v>
      </c>
      <c r="I675" s="61">
        <v>6</v>
      </c>
      <c r="J675" s="61">
        <v>6.6</v>
      </c>
      <c r="K675" s="62">
        <v>0.38</v>
      </c>
      <c r="L675" s="47" t="s">
        <v>69</v>
      </c>
      <c r="M675" s="68">
        <v>3098</v>
      </c>
      <c r="N675" s="68">
        <v>2133</v>
      </c>
      <c r="O675" s="68">
        <v>3064</v>
      </c>
      <c r="P675" s="63">
        <f t="shared" si="10"/>
        <v>8295</v>
      </c>
    </row>
    <row r="676" spans="1:16">
      <c r="A676" s="25">
        <v>675</v>
      </c>
      <c r="B676" s="25" t="s">
        <v>1357</v>
      </c>
      <c r="C676" s="25" t="s">
        <v>1358</v>
      </c>
      <c r="D676" s="47" t="s">
        <v>521</v>
      </c>
      <c r="E676" s="47" t="s">
        <v>1944</v>
      </c>
      <c r="F676" s="47" t="s">
        <v>522</v>
      </c>
      <c r="G676" s="47">
        <v>27050</v>
      </c>
      <c r="H676" s="47" t="s">
        <v>72</v>
      </c>
      <c r="I676" s="61">
        <v>56.3</v>
      </c>
      <c r="J676" s="61">
        <v>67.5</v>
      </c>
      <c r="K676" s="62">
        <v>0.38</v>
      </c>
      <c r="L676" s="47" t="s">
        <v>171</v>
      </c>
      <c r="M676" s="68">
        <v>56089</v>
      </c>
      <c r="N676" s="68">
        <v>47445</v>
      </c>
      <c r="O676" s="68">
        <v>69891</v>
      </c>
      <c r="P676" s="63">
        <f t="shared" si="10"/>
        <v>173425</v>
      </c>
    </row>
    <row r="677" spans="1:16">
      <c r="A677" s="25">
        <v>676</v>
      </c>
      <c r="B677" s="25" t="s">
        <v>1357</v>
      </c>
      <c r="C677" s="25" t="s">
        <v>1358</v>
      </c>
      <c r="D677" s="47" t="s">
        <v>523</v>
      </c>
      <c r="E677" s="47" t="s">
        <v>1945</v>
      </c>
      <c r="F677" s="47" t="s">
        <v>522</v>
      </c>
      <c r="G677" s="47">
        <v>27050</v>
      </c>
      <c r="H677" s="47" t="s">
        <v>72</v>
      </c>
      <c r="I677" s="61">
        <v>1.5</v>
      </c>
      <c r="J677" s="61">
        <v>1.7</v>
      </c>
      <c r="K677" s="62">
        <v>0.22</v>
      </c>
      <c r="L677" s="47" t="s">
        <v>171</v>
      </c>
      <c r="M677" s="68">
        <v>319</v>
      </c>
      <c r="N677" s="68">
        <v>243</v>
      </c>
      <c r="O677" s="68">
        <v>452</v>
      </c>
      <c r="P677" s="63">
        <f t="shared" si="10"/>
        <v>1014</v>
      </c>
    </row>
    <row r="678" spans="1:16">
      <c r="A678" s="25">
        <v>677</v>
      </c>
      <c r="B678" s="25" t="s">
        <v>1357</v>
      </c>
      <c r="C678" s="25" t="s">
        <v>1358</v>
      </c>
      <c r="D678" s="47" t="s">
        <v>524</v>
      </c>
      <c r="E678" s="47" t="s">
        <v>1946</v>
      </c>
      <c r="F678" s="47" t="s">
        <v>522</v>
      </c>
      <c r="G678" s="47">
        <v>27050</v>
      </c>
      <c r="H678" s="47" t="s">
        <v>72</v>
      </c>
      <c r="I678" s="61">
        <v>25</v>
      </c>
      <c r="J678" s="61">
        <v>28.2</v>
      </c>
      <c r="K678" s="62">
        <v>0.38</v>
      </c>
      <c r="L678" s="47" t="s">
        <v>171</v>
      </c>
      <c r="M678" s="68">
        <v>5184</v>
      </c>
      <c r="N678" s="68">
        <v>4275</v>
      </c>
      <c r="O678" s="68">
        <v>6549</v>
      </c>
      <c r="P678" s="63">
        <f t="shared" si="10"/>
        <v>16008</v>
      </c>
    </row>
    <row r="679" spans="1:16">
      <c r="A679" s="25">
        <v>678</v>
      </c>
      <c r="B679" s="25" t="s">
        <v>1357</v>
      </c>
      <c r="C679" s="25" t="s">
        <v>1358</v>
      </c>
      <c r="D679" s="47" t="s">
        <v>525</v>
      </c>
      <c r="E679" s="47" t="s">
        <v>1947</v>
      </c>
      <c r="F679" s="47" t="s">
        <v>522</v>
      </c>
      <c r="G679" s="47">
        <v>27050</v>
      </c>
      <c r="H679" s="47" t="s">
        <v>72</v>
      </c>
      <c r="I679" s="61">
        <v>1.5</v>
      </c>
      <c r="J679" s="61">
        <v>3.3</v>
      </c>
      <c r="K679" s="62">
        <v>0.22</v>
      </c>
      <c r="L679" s="47" t="s">
        <v>171</v>
      </c>
      <c r="M679" s="68">
        <v>154</v>
      </c>
      <c r="N679" s="68">
        <v>116</v>
      </c>
      <c r="O679" s="68">
        <v>216</v>
      </c>
      <c r="P679" s="63">
        <f t="shared" si="10"/>
        <v>486</v>
      </c>
    </row>
    <row r="680" spans="1:16">
      <c r="A680" s="25">
        <v>679</v>
      </c>
      <c r="B680" s="25" t="s">
        <v>1357</v>
      </c>
      <c r="C680" s="25" t="s">
        <v>1358</v>
      </c>
      <c r="D680" s="47" t="s">
        <v>526</v>
      </c>
      <c r="E680" s="47" t="s">
        <v>1948</v>
      </c>
      <c r="F680" s="47" t="s">
        <v>522</v>
      </c>
      <c r="G680" s="47">
        <v>27050</v>
      </c>
      <c r="H680" s="47" t="s">
        <v>72</v>
      </c>
      <c r="I680" s="61">
        <v>6</v>
      </c>
      <c r="J680" s="61">
        <v>6.6</v>
      </c>
      <c r="K680" s="62">
        <v>0.38</v>
      </c>
      <c r="L680" s="47" t="s">
        <v>171</v>
      </c>
      <c r="M680" s="68">
        <v>10263</v>
      </c>
      <c r="N680" s="68">
        <v>7750</v>
      </c>
      <c r="O680" s="68">
        <v>14745</v>
      </c>
      <c r="P680" s="63">
        <f t="shared" si="10"/>
        <v>32758</v>
      </c>
    </row>
    <row r="681" spans="1:16">
      <c r="A681" s="25">
        <v>680</v>
      </c>
      <c r="B681" s="25" t="s">
        <v>1357</v>
      </c>
      <c r="C681" s="25" t="s">
        <v>1358</v>
      </c>
      <c r="D681" s="47" t="s">
        <v>1949</v>
      </c>
      <c r="E681" s="47" t="s">
        <v>1950</v>
      </c>
      <c r="F681" s="47" t="s">
        <v>528</v>
      </c>
      <c r="G681" s="47">
        <v>27055</v>
      </c>
      <c r="H681" s="47" t="s">
        <v>72</v>
      </c>
      <c r="I681" s="61">
        <v>100</v>
      </c>
      <c r="J681" s="61">
        <v>100</v>
      </c>
      <c r="K681" s="62">
        <v>0.38</v>
      </c>
      <c r="L681" s="47" t="s">
        <v>77</v>
      </c>
      <c r="M681" s="68">
        <v>12946</v>
      </c>
      <c r="N681" s="68">
        <v>9861</v>
      </c>
      <c r="O681" s="68">
        <v>16537</v>
      </c>
      <c r="P681" s="63">
        <f t="shared" si="10"/>
        <v>39344</v>
      </c>
    </row>
    <row r="682" spans="1:16">
      <c r="A682" s="25">
        <v>681</v>
      </c>
      <c r="B682" s="25" t="s">
        <v>1357</v>
      </c>
      <c r="C682" s="25" t="s">
        <v>1358</v>
      </c>
      <c r="D682" s="47" t="s">
        <v>529</v>
      </c>
      <c r="E682" s="47" t="s">
        <v>1951</v>
      </c>
      <c r="F682" s="47" t="s">
        <v>528</v>
      </c>
      <c r="G682" s="47">
        <v>27055</v>
      </c>
      <c r="H682" s="47" t="s">
        <v>72</v>
      </c>
      <c r="I682" s="61">
        <v>3</v>
      </c>
      <c r="J682" s="61">
        <v>16.5</v>
      </c>
      <c r="K682" s="62">
        <v>0.38</v>
      </c>
      <c r="L682" s="47" t="s">
        <v>171</v>
      </c>
      <c r="M682" s="68">
        <v>27.964029</v>
      </c>
      <c r="N682" s="68">
        <v>5</v>
      </c>
      <c r="O682" s="68">
        <v>50.928057000000003</v>
      </c>
      <c r="P682" s="63">
        <f t="shared" si="10"/>
        <v>83.892086000000006</v>
      </c>
    </row>
    <row r="683" spans="1:16">
      <c r="A683" s="25">
        <v>682</v>
      </c>
      <c r="B683" s="25" t="s">
        <v>1357</v>
      </c>
      <c r="C683" s="25" t="s">
        <v>1358</v>
      </c>
      <c r="D683" s="47" t="s">
        <v>538</v>
      </c>
      <c r="E683" s="47" t="s">
        <v>1952</v>
      </c>
      <c r="F683" s="47" t="s">
        <v>528</v>
      </c>
      <c r="G683" s="47">
        <v>27055</v>
      </c>
      <c r="H683" s="47" t="s">
        <v>72</v>
      </c>
      <c r="I683" s="61">
        <v>6</v>
      </c>
      <c r="J683" s="61">
        <v>7.6</v>
      </c>
      <c r="K683" s="62">
        <v>0.38</v>
      </c>
      <c r="L683" s="47" t="s">
        <v>171</v>
      </c>
      <c r="M683" s="68">
        <v>302</v>
      </c>
      <c r="N683" s="68">
        <v>235</v>
      </c>
      <c r="O683" s="68">
        <v>405</v>
      </c>
      <c r="P683" s="63">
        <f t="shared" si="10"/>
        <v>942</v>
      </c>
    </row>
    <row r="684" spans="1:16">
      <c r="A684" s="25">
        <v>683</v>
      </c>
      <c r="B684" s="25" t="s">
        <v>1357</v>
      </c>
      <c r="C684" s="25" t="s">
        <v>1358</v>
      </c>
      <c r="D684" s="47" t="s">
        <v>542</v>
      </c>
      <c r="E684" s="47" t="s">
        <v>1953</v>
      </c>
      <c r="F684" s="47" t="s">
        <v>528</v>
      </c>
      <c r="G684" s="47">
        <v>27055</v>
      </c>
      <c r="H684" s="47" t="s">
        <v>72</v>
      </c>
      <c r="I684" s="61">
        <v>6</v>
      </c>
      <c r="J684" s="61">
        <v>6.6</v>
      </c>
      <c r="K684" s="62">
        <v>0.38</v>
      </c>
      <c r="L684" s="47" t="s">
        <v>171</v>
      </c>
      <c r="M684" s="68">
        <v>743</v>
      </c>
      <c r="N684" s="68">
        <v>699</v>
      </c>
      <c r="O684" s="68">
        <v>1044</v>
      </c>
      <c r="P684" s="63">
        <f t="shared" si="10"/>
        <v>2486</v>
      </c>
    </row>
    <row r="685" spans="1:16">
      <c r="A685" s="25">
        <v>684</v>
      </c>
      <c r="B685" s="25" t="s">
        <v>1357</v>
      </c>
      <c r="C685" s="25" t="s">
        <v>1358</v>
      </c>
      <c r="D685" s="47" t="s">
        <v>527</v>
      </c>
      <c r="E685" s="47" t="s">
        <v>1954</v>
      </c>
      <c r="F685" s="47" t="s">
        <v>528</v>
      </c>
      <c r="G685" s="47">
        <v>27055</v>
      </c>
      <c r="H685" s="47" t="s">
        <v>72</v>
      </c>
      <c r="I685" s="61">
        <v>10</v>
      </c>
      <c r="J685" s="61">
        <v>25</v>
      </c>
      <c r="K685" s="62">
        <v>0.38</v>
      </c>
      <c r="L685" s="47" t="s">
        <v>171</v>
      </c>
      <c r="M685" s="68">
        <v>4764</v>
      </c>
      <c r="N685" s="68">
        <v>3758</v>
      </c>
      <c r="O685" s="68">
        <v>5449</v>
      </c>
      <c r="P685" s="63">
        <f t="shared" si="10"/>
        <v>13971</v>
      </c>
    </row>
    <row r="686" spans="1:16">
      <c r="A686" s="25">
        <v>685</v>
      </c>
      <c r="B686" s="25" t="s">
        <v>1357</v>
      </c>
      <c r="C686" s="25" t="s">
        <v>1358</v>
      </c>
      <c r="D686" s="47" t="s">
        <v>530</v>
      </c>
      <c r="E686" s="47" t="s">
        <v>1955</v>
      </c>
      <c r="F686" s="47" t="s">
        <v>528</v>
      </c>
      <c r="G686" s="47">
        <v>27055</v>
      </c>
      <c r="H686" s="47" t="s">
        <v>72</v>
      </c>
      <c r="I686" s="61">
        <v>10</v>
      </c>
      <c r="J686" s="61">
        <v>27</v>
      </c>
      <c r="K686" s="62">
        <v>0.38</v>
      </c>
      <c r="L686" s="47" t="s">
        <v>171</v>
      </c>
      <c r="M686" s="68">
        <v>1024</v>
      </c>
      <c r="N686" s="68">
        <v>793</v>
      </c>
      <c r="O686" s="68">
        <v>1463</v>
      </c>
      <c r="P686" s="63">
        <f t="shared" si="10"/>
        <v>3280</v>
      </c>
    </row>
    <row r="687" spans="1:16">
      <c r="A687" s="25">
        <v>686</v>
      </c>
      <c r="B687" s="25" t="s">
        <v>1357</v>
      </c>
      <c r="C687" s="25" t="s">
        <v>1358</v>
      </c>
      <c r="D687" s="47" t="s">
        <v>531</v>
      </c>
      <c r="E687" s="47" t="s">
        <v>1956</v>
      </c>
      <c r="F687" s="47" t="s">
        <v>528</v>
      </c>
      <c r="G687" s="47">
        <v>27055</v>
      </c>
      <c r="H687" s="47" t="s">
        <v>72</v>
      </c>
      <c r="I687" s="61">
        <v>15</v>
      </c>
      <c r="J687" s="61">
        <v>22</v>
      </c>
      <c r="K687" s="62">
        <v>0.38</v>
      </c>
      <c r="L687" s="47" t="s">
        <v>171</v>
      </c>
      <c r="M687" s="68">
        <v>10507</v>
      </c>
      <c r="N687" s="68">
        <v>9092</v>
      </c>
      <c r="O687" s="68">
        <v>14468</v>
      </c>
      <c r="P687" s="63">
        <f t="shared" si="10"/>
        <v>34067</v>
      </c>
    </row>
    <row r="688" spans="1:16">
      <c r="A688" s="25">
        <v>687</v>
      </c>
      <c r="B688" s="25" t="s">
        <v>1357</v>
      </c>
      <c r="C688" s="25" t="s">
        <v>1358</v>
      </c>
      <c r="D688" s="47" t="s">
        <v>532</v>
      </c>
      <c r="E688" s="47" t="s">
        <v>1517</v>
      </c>
      <c r="F688" s="47" t="s">
        <v>528</v>
      </c>
      <c r="G688" s="47">
        <v>27055</v>
      </c>
      <c r="H688" s="47" t="s">
        <v>72</v>
      </c>
      <c r="I688" s="61">
        <v>10</v>
      </c>
      <c r="J688" s="61">
        <v>16.5</v>
      </c>
      <c r="K688" s="62">
        <v>0.38</v>
      </c>
      <c r="L688" s="47" t="s">
        <v>171</v>
      </c>
      <c r="M688" s="68">
        <v>4910</v>
      </c>
      <c r="N688" s="68">
        <v>3919</v>
      </c>
      <c r="O688" s="68">
        <v>6648</v>
      </c>
      <c r="P688" s="63">
        <f t="shared" si="10"/>
        <v>15477</v>
      </c>
    </row>
    <row r="689" spans="1:16">
      <c r="A689" s="25">
        <v>688</v>
      </c>
      <c r="B689" s="25" t="s">
        <v>1357</v>
      </c>
      <c r="C689" s="25" t="s">
        <v>1358</v>
      </c>
      <c r="D689" s="47" t="s">
        <v>533</v>
      </c>
      <c r="E689" s="47" t="s">
        <v>1957</v>
      </c>
      <c r="F689" s="47" t="s">
        <v>528</v>
      </c>
      <c r="G689" s="47">
        <v>27055</v>
      </c>
      <c r="H689" s="47" t="s">
        <v>72</v>
      </c>
      <c r="I689" s="61">
        <v>6</v>
      </c>
      <c r="J689" s="61">
        <v>6.6</v>
      </c>
      <c r="K689" s="62">
        <v>0.38</v>
      </c>
      <c r="L689" s="47" t="s">
        <v>69</v>
      </c>
      <c r="M689" s="68">
        <v>0</v>
      </c>
      <c r="N689" s="68">
        <v>0</v>
      </c>
      <c r="O689" s="68">
        <v>0</v>
      </c>
      <c r="P689" s="63">
        <f t="shared" si="10"/>
        <v>0</v>
      </c>
    </row>
    <row r="690" spans="1:16">
      <c r="A690" s="25">
        <v>689</v>
      </c>
      <c r="B690" s="25" t="s">
        <v>1357</v>
      </c>
      <c r="C690" s="25" t="s">
        <v>1358</v>
      </c>
      <c r="D690" s="47" t="s">
        <v>534</v>
      </c>
      <c r="E690" s="47" t="s">
        <v>1815</v>
      </c>
      <c r="F690" s="47" t="s">
        <v>528</v>
      </c>
      <c r="G690" s="47">
        <v>27055</v>
      </c>
      <c r="H690" s="47" t="s">
        <v>72</v>
      </c>
      <c r="I690" s="61">
        <v>30</v>
      </c>
      <c r="J690" s="61">
        <v>30</v>
      </c>
      <c r="K690" s="62">
        <v>0.38</v>
      </c>
      <c r="L690" s="47" t="s">
        <v>171</v>
      </c>
      <c r="M690" s="68">
        <v>38760</v>
      </c>
      <c r="N690" s="68">
        <v>32188</v>
      </c>
      <c r="O690" s="68">
        <v>48495</v>
      </c>
      <c r="P690" s="63">
        <f t="shared" si="10"/>
        <v>119443</v>
      </c>
    </row>
    <row r="691" spans="1:16">
      <c r="A691" s="25">
        <v>690</v>
      </c>
      <c r="B691" s="25" t="s">
        <v>1357</v>
      </c>
      <c r="C691" s="25" t="s">
        <v>1358</v>
      </c>
      <c r="D691" s="47" t="s">
        <v>535</v>
      </c>
      <c r="E691" s="47" t="s">
        <v>1958</v>
      </c>
      <c r="F691" s="47" t="s">
        <v>528</v>
      </c>
      <c r="G691" s="47">
        <v>27055</v>
      </c>
      <c r="H691" s="47" t="s">
        <v>72</v>
      </c>
      <c r="I691" s="61">
        <v>25</v>
      </c>
      <c r="J691" s="61">
        <v>54</v>
      </c>
      <c r="K691" s="62">
        <v>0.38</v>
      </c>
      <c r="L691" s="47" t="s">
        <v>171</v>
      </c>
      <c r="M691" s="68">
        <v>12474</v>
      </c>
      <c r="N691" s="68">
        <v>10145</v>
      </c>
      <c r="O691" s="68">
        <v>15487</v>
      </c>
      <c r="P691" s="63">
        <f t="shared" si="10"/>
        <v>38106</v>
      </c>
    </row>
    <row r="692" spans="1:16">
      <c r="A692" s="25">
        <v>691</v>
      </c>
      <c r="B692" s="25" t="s">
        <v>1357</v>
      </c>
      <c r="C692" s="25" t="s">
        <v>1358</v>
      </c>
      <c r="D692" s="47" t="s">
        <v>536</v>
      </c>
      <c r="E692" s="47" t="s">
        <v>1959</v>
      </c>
      <c r="F692" s="47" t="s">
        <v>528</v>
      </c>
      <c r="G692" s="47">
        <v>27055</v>
      </c>
      <c r="H692" s="47" t="s">
        <v>72</v>
      </c>
      <c r="I692" s="61">
        <v>50</v>
      </c>
      <c r="J692" s="61">
        <v>75</v>
      </c>
      <c r="K692" s="62">
        <v>0.38</v>
      </c>
      <c r="L692" s="47" t="s">
        <v>171</v>
      </c>
      <c r="M692" s="68">
        <v>63444</v>
      </c>
      <c r="N692" s="68">
        <v>49546</v>
      </c>
      <c r="O692" s="68">
        <v>70081</v>
      </c>
      <c r="P692" s="63">
        <f t="shared" si="10"/>
        <v>183071</v>
      </c>
    </row>
    <row r="693" spans="1:16">
      <c r="A693" s="25">
        <v>692</v>
      </c>
      <c r="B693" s="25" t="s">
        <v>1357</v>
      </c>
      <c r="C693" s="25" t="s">
        <v>1358</v>
      </c>
      <c r="D693" s="47" t="s">
        <v>537</v>
      </c>
      <c r="E693" s="47" t="s">
        <v>1960</v>
      </c>
      <c r="F693" s="47" t="s">
        <v>528</v>
      </c>
      <c r="G693" s="47">
        <v>27055</v>
      </c>
      <c r="H693" s="47" t="s">
        <v>72</v>
      </c>
      <c r="I693" s="61">
        <v>56.3</v>
      </c>
      <c r="J693" s="61">
        <v>120</v>
      </c>
      <c r="K693" s="62">
        <v>0.38</v>
      </c>
      <c r="L693" s="47" t="s">
        <v>171</v>
      </c>
      <c r="M693" s="68">
        <v>102530</v>
      </c>
      <c r="N693" s="68">
        <v>80587</v>
      </c>
      <c r="O693" s="68">
        <v>127151</v>
      </c>
      <c r="P693" s="63">
        <f t="shared" si="10"/>
        <v>310268</v>
      </c>
    </row>
    <row r="694" spans="1:16">
      <c r="A694" s="25">
        <v>693</v>
      </c>
      <c r="B694" s="25" t="s">
        <v>1357</v>
      </c>
      <c r="C694" s="25" t="s">
        <v>1358</v>
      </c>
      <c r="D694" s="47" t="s">
        <v>539</v>
      </c>
      <c r="E694" s="47" t="s">
        <v>1961</v>
      </c>
      <c r="F694" s="47" t="s">
        <v>528</v>
      </c>
      <c r="G694" s="47">
        <v>27055</v>
      </c>
      <c r="H694" s="47" t="s">
        <v>72</v>
      </c>
      <c r="I694" s="61">
        <v>6</v>
      </c>
      <c r="J694" s="61">
        <v>6.6</v>
      </c>
      <c r="K694" s="62">
        <v>0.38</v>
      </c>
      <c r="L694" s="47" t="s">
        <v>69</v>
      </c>
      <c r="M694" s="68">
        <v>4310</v>
      </c>
      <c r="N694" s="68">
        <v>3338</v>
      </c>
      <c r="O694" s="68">
        <v>5754</v>
      </c>
      <c r="P694" s="63">
        <f t="shared" si="10"/>
        <v>13402</v>
      </c>
    </row>
    <row r="695" spans="1:16">
      <c r="A695" s="25">
        <v>694</v>
      </c>
      <c r="B695" s="25" t="s">
        <v>1357</v>
      </c>
      <c r="C695" s="25" t="s">
        <v>1358</v>
      </c>
      <c r="D695" s="47" t="s">
        <v>540</v>
      </c>
      <c r="E695" s="47" t="s">
        <v>1962</v>
      </c>
      <c r="F695" s="47" t="s">
        <v>528</v>
      </c>
      <c r="G695" s="47">
        <v>27055</v>
      </c>
      <c r="H695" s="47" t="s">
        <v>72</v>
      </c>
      <c r="I695" s="61">
        <v>37.5</v>
      </c>
      <c r="J695" s="61">
        <v>83.5</v>
      </c>
      <c r="K695" s="62">
        <v>0.38</v>
      </c>
      <c r="L695" s="47" t="s">
        <v>171</v>
      </c>
      <c r="M695" s="68">
        <v>67028</v>
      </c>
      <c r="N695" s="68">
        <v>51081</v>
      </c>
      <c r="O695" s="68">
        <v>95685</v>
      </c>
      <c r="P695" s="63">
        <f t="shared" si="10"/>
        <v>213794</v>
      </c>
    </row>
    <row r="696" spans="1:16">
      <c r="A696" s="25">
        <v>695</v>
      </c>
      <c r="B696" s="25" t="s">
        <v>1357</v>
      </c>
      <c r="C696" s="25" t="s">
        <v>1358</v>
      </c>
      <c r="D696" s="47" t="s">
        <v>541</v>
      </c>
      <c r="E696" s="47" t="s">
        <v>1963</v>
      </c>
      <c r="F696" s="47" t="s">
        <v>528</v>
      </c>
      <c r="G696" s="47">
        <v>27055</v>
      </c>
      <c r="H696" s="47" t="s">
        <v>72</v>
      </c>
      <c r="I696" s="61">
        <v>6</v>
      </c>
      <c r="J696" s="61">
        <v>6.6</v>
      </c>
      <c r="K696" s="62">
        <v>0.38</v>
      </c>
      <c r="L696" s="47" t="s">
        <v>171</v>
      </c>
      <c r="M696" s="68">
        <v>222</v>
      </c>
      <c r="N696" s="68">
        <v>238</v>
      </c>
      <c r="O696" s="68">
        <v>302</v>
      </c>
      <c r="P696" s="63">
        <f t="shared" si="10"/>
        <v>762</v>
      </c>
    </row>
    <row r="697" spans="1:16">
      <c r="A697" s="25">
        <v>696</v>
      </c>
      <c r="B697" s="25" t="s">
        <v>1357</v>
      </c>
      <c r="C697" s="25" t="s">
        <v>1358</v>
      </c>
      <c r="D697" s="47" t="s">
        <v>592</v>
      </c>
      <c r="E697" s="47" t="s">
        <v>1964</v>
      </c>
      <c r="F697" s="47" t="s">
        <v>528</v>
      </c>
      <c r="G697" s="47">
        <v>27055</v>
      </c>
      <c r="H697" s="47" t="s">
        <v>72</v>
      </c>
      <c r="I697" s="61">
        <v>1.5</v>
      </c>
      <c r="J697" s="61">
        <v>1.7</v>
      </c>
      <c r="K697" s="62">
        <v>0.22</v>
      </c>
      <c r="L697" s="47" t="s">
        <v>171</v>
      </c>
      <c r="M697" s="68">
        <v>32</v>
      </c>
      <c r="N697" s="68">
        <v>24</v>
      </c>
      <c r="O697" s="68">
        <v>45</v>
      </c>
      <c r="P697" s="63">
        <f t="shared" si="10"/>
        <v>101</v>
      </c>
    </row>
    <row r="698" spans="1:16">
      <c r="A698" s="25">
        <v>697</v>
      </c>
      <c r="B698" s="25" t="s">
        <v>1357</v>
      </c>
      <c r="C698" s="25" t="s">
        <v>1358</v>
      </c>
      <c r="D698" s="47" t="s">
        <v>1965</v>
      </c>
      <c r="E698" s="47" t="s">
        <v>1966</v>
      </c>
      <c r="F698" s="47" t="s">
        <v>1967</v>
      </c>
      <c r="G698" s="47">
        <v>27038</v>
      </c>
      <c r="H698" s="47" t="s">
        <v>72</v>
      </c>
      <c r="I698" s="61">
        <v>53</v>
      </c>
      <c r="J698" s="61">
        <v>53</v>
      </c>
      <c r="K698" s="62">
        <v>0.38</v>
      </c>
      <c r="L698" s="47" t="s">
        <v>171</v>
      </c>
      <c r="M698" s="68">
        <v>8256</v>
      </c>
      <c r="N698" s="68">
        <v>8920</v>
      </c>
      <c r="O698" s="68">
        <v>6790</v>
      </c>
      <c r="P698" s="63">
        <f t="shared" si="10"/>
        <v>23966</v>
      </c>
    </row>
    <row r="699" spans="1:16">
      <c r="A699" s="25">
        <v>698</v>
      </c>
      <c r="B699" s="25" t="s">
        <v>1357</v>
      </c>
      <c r="C699" s="25" t="s">
        <v>1358</v>
      </c>
      <c r="D699" s="47" t="s">
        <v>1968</v>
      </c>
      <c r="E699" s="47" t="s">
        <v>1969</v>
      </c>
      <c r="F699" s="47" t="s">
        <v>1967</v>
      </c>
      <c r="G699" s="47">
        <v>27038</v>
      </c>
      <c r="H699" s="47" t="s">
        <v>79</v>
      </c>
      <c r="I699" s="61">
        <v>480</v>
      </c>
      <c r="J699" s="61">
        <v>480</v>
      </c>
      <c r="K699" s="62">
        <v>15</v>
      </c>
      <c r="L699" s="47" t="s">
        <v>77</v>
      </c>
      <c r="M699" s="68">
        <v>35871</v>
      </c>
      <c r="N699" s="68">
        <v>27881</v>
      </c>
      <c r="O699" s="68">
        <v>49753</v>
      </c>
      <c r="P699" s="63">
        <f t="shared" si="10"/>
        <v>113505</v>
      </c>
    </row>
    <row r="700" spans="1:16">
      <c r="A700" s="25">
        <v>699</v>
      </c>
      <c r="B700" s="25" t="s">
        <v>1357</v>
      </c>
      <c r="C700" s="25" t="s">
        <v>1358</v>
      </c>
      <c r="D700" s="47" t="s">
        <v>1970</v>
      </c>
      <c r="E700" s="47" t="s">
        <v>1971</v>
      </c>
      <c r="F700" s="47" t="s">
        <v>1967</v>
      </c>
      <c r="G700" s="47">
        <v>27038</v>
      </c>
      <c r="H700" s="47" t="s">
        <v>72</v>
      </c>
      <c r="I700" s="61">
        <v>53</v>
      </c>
      <c r="J700" s="61">
        <v>53</v>
      </c>
      <c r="K700" s="62">
        <v>0.38</v>
      </c>
      <c r="L700" s="47" t="s">
        <v>171</v>
      </c>
      <c r="M700" s="68">
        <v>7540</v>
      </c>
      <c r="N700" s="68">
        <v>5925</v>
      </c>
      <c r="O700" s="68">
        <v>6243</v>
      </c>
      <c r="P700" s="63">
        <f t="shared" si="10"/>
        <v>19708</v>
      </c>
    </row>
    <row r="701" spans="1:16">
      <c r="A701" s="25">
        <v>700</v>
      </c>
      <c r="B701" s="25" t="s">
        <v>1357</v>
      </c>
      <c r="C701" s="25" t="s">
        <v>1358</v>
      </c>
      <c r="D701" s="47" t="s">
        <v>1972</v>
      </c>
      <c r="E701" s="47" t="s">
        <v>1973</v>
      </c>
      <c r="F701" s="47" t="s">
        <v>1967</v>
      </c>
      <c r="G701" s="47">
        <v>27038</v>
      </c>
      <c r="H701" s="47" t="s">
        <v>72</v>
      </c>
      <c r="I701" s="61">
        <v>10</v>
      </c>
      <c r="J701" s="61">
        <v>11</v>
      </c>
      <c r="K701" s="62">
        <v>0.38</v>
      </c>
      <c r="L701" s="47" t="s">
        <v>69</v>
      </c>
      <c r="M701" s="68">
        <v>120</v>
      </c>
      <c r="N701" s="68">
        <v>104</v>
      </c>
      <c r="O701" s="68">
        <v>122</v>
      </c>
      <c r="P701" s="63">
        <f t="shared" si="10"/>
        <v>346</v>
      </c>
    </row>
    <row r="702" spans="1:16">
      <c r="A702" s="25">
        <v>701</v>
      </c>
      <c r="B702" s="25" t="s">
        <v>1357</v>
      </c>
      <c r="C702" s="25" t="s">
        <v>1358</v>
      </c>
      <c r="D702" s="47" t="s">
        <v>1974</v>
      </c>
      <c r="E702" s="47" t="s">
        <v>1975</v>
      </c>
      <c r="F702" s="47" t="s">
        <v>1967</v>
      </c>
      <c r="G702" s="47">
        <v>27038</v>
      </c>
      <c r="H702" s="47" t="s">
        <v>72</v>
      </c>
      <c r="I702" s="61">
        <v>10</v>
      </c>
      <c r="J702" s="61">
        <v>11</v>
      </c>
      <c r="K702" s="62">
        <v>0.38</v>
      </c>
      <c r="L702" s="47" t="s">
        <v>69</v>
      </c>
      <c r="M702" s="68">
        <v>162</v>
      </c>
      <c r="N702" s="68">
        <v>123</v>
      </c>
      <c r="O702" s="68">
        <v>220</v>
      </c>
      <c r="P702" s="63">
        <f t="shared" si="10"/>
        <v>505</v>
      </c>
    </row>
    <row r="703" spans="1:16">
      <c r="A703" s="25">
        <v>702</v>
      </c>
      <c r="B703" s="25" t="s">
        <v>1357</v>
      </c>
      <c r="C703" s="25" t="s">
        <v>1358</v>
      </c>
      <c r="D703" s="47" t="s">
        <v>1976</v>
      </c>
      <c r="E703" s="47" t="s">
        <v>1977</v>
      </c>
      <c r="F703" s="47" t="s">
        <v>1967</v>
      </c>
      <c r="G703" s="47">
        <v>27038</v>
      </c>
      <c r="H703" s="47" t="s">
        <v>72</v>
      </c>
      <c r="I703" s="61">
        <v>15</v>
      </c>
      <c r="J703" s="61">
        <v>16.5</v>
      </c>
      <c r="K703" s="62">
        <v>0.38</v>
      </c>
      <c r="L703" s="47" t="s">
        <v>69</v>
      </c>
      <c r="M703" s="68">
        <v>24</v>
      </c>
      <c r="N703" s="68">
        <v>10</v>
      </c>
      <c r="O703" s="68">
        <v>21</v>
      </c>
      <c r="P703" s="63">
        <f t="shared" si="10"/>
        <v>55</v>
      </c>
    </row>
    <row r="704" spans="1:16">
      <c r="A704" s="25">
        <v>703</v>
      </c>
      <c r="B704" s="25" t="s">
        <v>1357</v>
      </c>
      <c r="C704" s="25" t="s">
        <v>1358</v>
      </c>
      <c r="D704" s="47" t="s">
        <v>1978</v>
      </c>
      <c r="E704" s="47" t="s">
        <v>1969</v>
      </c>
      <c r="F704" s="47" t="s">
        <v>1967</v>
      </c>
      <c r="G704" s="47">
        <v>27038</v>
      </c>
      <c r="H704" s="47" t="s">
        <v>72</v>
      </c>
      <c r="I704" s="61">
        <v>53</v>
      </c>
      <c r="J704" s="61">
        <v>53</v>
      </c>
      <c r="K704" s="62">
        <v>0.38</v>
      </c>
      <c r="L704" s="47" t="s">
        <v>69</v>
      </c>
      <c r="M704" s="68">
        <v>10175</v>
      </c>
      <c r="N704" s="68">
        <v>7577</v>
      </c>
      <c r="O704" s="68">
        <v>12721</v>
      </c>
      <c r="P704" s="63">
        <f t="shared" si="10"/>
        <v>30473</v>
      </c>
    </row>
    <row r="705" spans="1:16">
      <c r="A705" s="25">
        <v>704</v>
      </c>
      <c r="B705" s="25" t="s">
        <v>1357</v>
      </c>
      <c r="C705" s="25" t="s">
        <v>1358</v>
      </c>
      <c r="D705" s="47" t="s">
        <v>1979</v>
      </c>
      <c r="E705" s="47" t="s">
        <v>1980</v>
      </c>
      <c r="F705" s="47" t="s">
        <v>1967</v>
      </c>
      <c r="G705" s="47">
        <v>27038</v>
      </c>
      <c r="H705" s="47" t="s">
        <v>72</v>
      </c>
      <c r="I705" s="61">
        <v>90</v>
      </c>
      <c r="J705" s="61">
        <v>90</v>
      </c>
      <c r="K705" s="62">
        <v>0.38</v>
      </c>
      <c r="L705" s="47" t="s">
        <v>171</v>
      </c>
      <c r="M705" s="68">
        <v>13582</v>
      </c>
      <c r="N705" s="68">
        <v>10041</v>
      </c>
      <c r="O705" s="68">
        <v>12351</v>
      </c>
      <c r="P705" s="63">
        <f t="shared" si="10"/>
        <v>35974</v>
      </c>
    </row>
    <row r="706" spans="1:16">
      <c r="A706" s="25">
        <v>705</v>
      </c>
      <c r="B706" s="25" t="s">
        <v>1357</v>
      </c>
      <c r="C706" s="25" t="s">
        <v>1358</v>
      </c>
      <c r="D706" s="47" t="s">
        <v>1981</v>
      </c>
      <c r="E706" s="47" t="s">
        <v>1982</v>
      </c>
      <c r="F706" s="47" t="s">
        <v>1967</v>
      </c>
      <c r="G706" s="47">
        <v>27038</v>
      </c>
      <c r="H706" s="47" t="s">
        <v>72</v>
      </c>
      <c r="I706" s="61">
        <v>10</v>
      </c>
      <c r="J706" s="61">
        <v>11</v>
      </c>
      <c r="K706" s="62">
        <v>0.38</v>
      </c>
      <c r="L706" s="47" t="s">
        <v>69</v>
      </c>
      <c r="M706" s="68">
        <v>2982</v>
      </c>
      <c r="N706" s="68">
        <v>2284</v>
      </c>
      <c r="O706" s="68">
        <v>4139</v>
      </c>
      <c r="P706" s="63">
        <f t="shared" si="10"/>
        <v>9405</v>
      </c>
    </row>
    <row r="707" spans="1:16">
      <c r="A707" s="25">
        <v>706</v>
      </c>
      <c r="B707" s="25" t="s">
        <v>1357</v>
      </c>
      <c r="C707" s="25" t="s">
        <v>1358</v>
      </c>
      <c r="D707" s="47" t="s">
        <v>70</v>
      </c>
      <c r="E707" s="47" t="s">
        <v>1983</v>
      </c>
      <c r="F707" s="47" t="s">
        <v>71</v>
      </c>
      <c r="G707" s="47">
        <v>27042</v>
      </c>
      <c r="H707" s="47" t="s">
        <v>72</v>
      </c>
      <c r="I707" s="61">
        <v>3</v>
      </c>
      <c r="J707" s="61">
        <v>11</v>
      </c>
      <c r="K707" s="62">
        <v>0.38</v>
      </c>
      <c r="L707" s="47" t="s">
        <v>77</v>
      </c>
      <c r="M707" s="68">
        <v>79</v>
      </c>
      <c r="N707" s="68">
        <v>70</v>
      </c>
      <c r="O707" s="68">
        <v>68</v>
      </c>
      <c r="P707" s="63">
        <f t="shared" ref="P707:P770" si="11">SUM(M707:O707)</f>
        <v>217</v>
      </c>
    </row>
    <row r="708" spans="1:16">
      <c r="A708" s="25">
        <v>707</v>
      </c>
      <c r="B708" s="25" t="s">
        <v>1357</v>
      </c>
      <c r="C708" s="25" t="s">
        <v>1358</v>
      </c>
      <c r="D708" s="47" t="s">
        <v>97</v>
      </c>
      <c r="E708" s="47" t="s">
        <v>1984</v>
      </c>
      <c r="F708" s="47" t="s">
        <v>71</v>
      </c>
      <c r="G708" s="47">
        <v>27042</v>
      </c>
      <c r="H708" s="47" t="s">
        <v>72</v>
      </c>
      <c r="I708" s="61">
        <v>6</v>
      </c>
      <c r="J708" s="61">
        <v>6.6</v>
      </c>
      <c r="K708" s="62">
        <v>0.38</v>
      </c>
      <c r="L708" s="47" t="s">
        <v>77</v>
      </c>
      <c r="M708" s="68">
        <v>120</v>
      </c>
      <c r="N708" s="68">
        <v>106</v>
      </c>
      <c r="O708" s="68">
        <v>137</v>
      </c>
      <c r="P708" s="63">
        <f t="shared" si="11"/>
        <v>363</v>
      </c>
    </row>
    <row r="709" spans="1:16">
      <c r="A709" s="25">
        <v>708</v>
      </c>
      <c r="B709" s="25" t="s">
        <v>1357</v>
      </c>
      <c r="C709" s="25" t="s">
        <v>1358</v>
      </c>
      <c r="D709" s="47" t="s">
        <v>98</v>
      </c>
      <c r="E709" s="47" t="s">
        <v>1985</v>
      </c>
      <c r="F709" s="47" t="s">
        <v>71</v>
      </c>
      <c r="G709" s="47">
        <v>27042</v>
      </c>
      <c r="H709" s="47" t="s">
        <v>72</v>
      </c>
      <c r="I709" s="61">
        <v>3</v>
      </c>
      <c r="J709" s="61">
        <v>11</v>
      </c>
      <c r="K709" s="62">
        <v>0.38</v>
      </c>
      <c r="L709" s="47" t="s">
        <v>77</v>
      </c>
      <c r="M709" s="68">
        <v>50</v>
      </c>
      <c r="N709" s="68">
        <v>43</v>
      </c>
      <c r="O709" s="68">
        <v>56</v>
      </c>
      <c r="P709" s="63">
        <f t="shared" si="11"/>
        <v>149</v>
      </c>
    </row>
    <row r="710" spans="1:16">
      <c r="A710" s="25">
        <v>709</v>
      </c>
      <c r="B710" s="25" t="s">
        <v>1357</v>
      </c>
      <c r="C710" s="25" t="s">
        <v>1358</v>
      </c>
      <c r="D710" s="47" t="s">
        <v>1986</v>
      </c>
      <c r="E710" s="47" t="s">
        <v>1987</v>
      </c>
      <c r="F710" s="47" t="s">
        <v>71</v>
      </c>
      <c r="G710" s="47">
        <v>27042</v>
      </c>
      <c r="H710" s="47" t="s">
        <v>72</v>
      </c>
      <c r="I710" s="61">
        <v>6</v>
      </c>
      <c r="J710" s="61">
        <v>6.6</v>
      </c>
      <c r="K710" s="62">
        <v>0.38</v>
      </c>
      <c r="L710" s="47" t="s">
        <v>69</v>
      </c>
      <c r="M710" s="68">
        <v>88</v>
      </c>
      <c r="N710" s="68">
        <v>65</v>
      </c>
      <c r="O710" s="68">
        <v>79</v>
      </c>
      <c r="P710" s="63">
        <f t="shared" si="11"/>
        <v>232</v>
      </c>
    </row>
    <row r="711" spans="1:16">
      <c r="A711" s="25">
        <v>710</v>
      </c>
      <c r="B711" s="25" t="s">
        <v>1357</v>
      </c>
      <c r="C711" s="25" t="s">
        <v>1358</v>
      </c>
      <c r="D711" s="47" t="s">
        <v>96</v>
      </c>
      <c r="E711" s="47" t="s">
        <v>1988</v>
      </c>
      <c r="F711" s="47" t="s">
        <v>71</v>
      </c>
      <c r="G711" s="47">
        <v>27042</v>
      </c>
      <c r="H711" s="47" t="s">
        <v>72</v>
      </c>
      <c r="I711" s="61">
        <v>6</v>
      </c>
      <c r="J711" s="61">
        <v>6.6</v>
      </c>
      <c r="K711" s="62">
        <v>0.38</v>
      </c>
      <c r="L711" s="47" t="s">
        <v>69</v>
      </c>
      <c r="M711" s="68">
        <v>1401</v>
      </c>
      <c r="N711" s="68">
        <v>1042</v>
      </c>
      <c r="O711" s="68">
        <v>1849</v>
      </c>
      <c r="P711" s="63">
        <f t="shared" si="11"/>
        <v>4292</v>
      </c>
    </row>
    <row r="712" spans="1:16">
      <c r="A712" s="25">
        <v>711</v>
      </c>
      <c r="B712" s="25" t="s">
        <v>1357</v>
      </c>
      <c r="C712" s="25" t="s">
        <v>1358</v>
      </c>
      <c r="D712" s="47" t="s">
        <v>1989</v>
      </c>
      <c r="E712" s="47" t="s">
        <v>1987</v>
      </c>
      <c r="F712" s="47" t="s">
        <v>71</v>
      </c>
      <c r="G712" s="47">
        <v>27042</v>
      </c>
      <c r="H712" s="47" t="s">
        <v>72</v>
      </c>
      <c r="I712" s="61">
        <v>1.5</v>
      </c>
      <c r="J712" s="61">
        <v>1.7</v>
      </c>
      <c r="K712" s="62">
        <v>0.22</v>
      </c>
      <c r="L712" s="47" t="s">
        <v>69</v>
      </c>
      <c r="M712" s="68">
        <v>18</v>
      </c>
      <c r="N712" s="68">
        <v>8</v>
      </c>
      <c r="O712" s="68">
        <v>12</v>
      </c>
      <c r="P712" s="63">
        <f t="shared" si="11"/>
        <v>38</v>
      </c>
    </row>
    <row r="713" spans="1:16">
      <c r="A713" s="25">
        <v>712</v>
      </c>
      <c r="B713" s="25" t="s">
        <v>1357</v>
      </c>
      <c r="C713" s="25" t="s">
        <v>1358</v>
      </c>
      <c r="D713" s="47" t="s">
        <v>99</v>
      </c>
      <c r="E713" s="47" t="s">
        <v>1707</v>
      </c>
      <c r="F713" s="47" t="s">
        <v>71</v>
      </c>
      <c r="G713" s="47">
        <v>27042</v>
      </c>
      <c r="H713" s="47" t="s">
        <v>72</v>
      </c>
      <c r="I713" s="61">
        <v>6</v>
      </c>
      <c r="J713" s="61">
        <v>6.6</v>
      </c>
      <c r="K713" s="62">
        <v>0.38</v>
      </c>
      <c r="L713" s="47" t="s">
        <v>69</v>
      </c>
      <c r="M713" s="68">
        <v>60</v>
      </c>
      <c r="N713" s="68">
        <v>45</v>
      </c>
      <c r="O713" s="68">
        <v>80</v>
      </c>
      <c r="P713" s="63">
        <f t="shared" si="11"/>
        <v>185</v>
      </c>
    </row>
    <row r="714" spans="1:16">
      <c r="A714" s="25">
        <v>713</v>
      </c>
      <c r="B714" s="25" t="s">
        <v>1357</v>
      </c>
      <c r="C714" s="25" t="s">
        <v>1358</v>
      </c>
      <c r="D714" s="47" t="s">
        <v>1990</v>
      </c>
      <c r="E714" s="47" t="s">
        <v>1991</v>
      </c>
      <c r="F714" s="47" t="s">
        <v>71</v>
      </c>
      <c r="G714" s="47">
        <v>27042</v>
      </c>
      <c r="H714" s="47" t="s">
        <v>72</v>
      </c>
      <c r="I714" s="61">
        <v>6</v>
      </c>
      <c r="J714" s="61">
        <v>6.6</v>
      </c>
      <c r="K714" s="62">
        <v>0.38</v>
      </c>
      <c r="L714" s="47" t="s">
        <v>69</v>
      </c>
      <c r="M714" s="68">
        <v>43</v>
      </c>
      <c r="N714" s="68">
        <v>39</v>
      </c>
      <c r="O714" s="68">
        <v>37</v>
      </c>
      <c r="P714" s="63">
        <f t="shared" si="11"/>
        <v>119</v>
      </c>
    </row>
    <row r="715" spans="1:16">
      <c r="A715" s="25">
        <v>714</v>
      </c>
      <c r="B715" s="25" t="s">
        <v>1357</v>
      </c>
      <c r="C715" s="25" t="s">
        <v>1358</v>
      </c>
      <c r="D715" s="47" t="s">
        <v>1992</v>
      </c>
      <c r="E715" s="47" t="s">
        <v>1991</v>
      </c>
      <c r="F715" s="47" t="s">
        <v>71</v>
      </c>
      <c r="G715" s="47">
        <v>27042</v>
      </c>
      <c r="H715" s="47" t="s">
        <v>72</v>
      </c>
      <c r="I715" s="61">
        <v>10</v>
      </c>
      <c r="J715" s="61">
        <v>11</v>
      </c>
      <c r="K715" s="62">
        <v>0.38</v>
      </c>
      <c r="L715" s="47" t="s">
        <v>77</v>
      </c>
      <c r="M715" s="68">
        <v>11239</v>
      </c>
      <c r="N715" s="68">
        <v>8580</v>
      </c>
      <c r="O715" s="68">
        <v>15775</v>
      </c>
      <c r="P715" s="63">
        <f t="shared" si="11"/>
        <v>35594</v>
      </c>
    </row>
    <row r="716" spans="1:16">
      <c r="A716" s="25">
        <v>715</v>
      </c>
      <c r="B716" s="25" t="s">
        <v>1357</v>
      </c>
      <c r="C716" s="25" t="s">
        <v>1358</v>
      </c>
      <c r="D716" s="47" t="s">
        <v>500</v>
      </c>
      <c r="E716" s="47" t="s">
        <v>1993</v>
      </c>
      <c r="F716" s="47" t="s">
        <v>71</v>
      </c>
      <c r="G716" s="47">
        <v>27042</v>
      </c>
      <c r="H716" s="47" t="s">
        <v>72</v>
      </c>
      <c r="I716" s="61">
        <v>30</v>
      </c>
      <c r="J716" s="61">
        <v>53</v>
      </c>
      <c r="K716" s="62">
        <v>0.38</v>
      </c>
      <c r="L716" s="47" t="s">
        <v>69</v>
      </c>
      <c r="M716" s="68">
        <v>22079</v>
      </c>
      <c r="N716" s="68">
        <v>16253</v>
      </c>
      <c r="O716" s="68">
        <v>29235</v>
      </c>
      <c r="P716" s="63">
        <f t="shared" si="11"/>
        <v>67567</v>
      </c>
    </row>
    <row r="717" spans="1:16">
      <c r="A717" s="25">
        <v>716</v>
      </c>
      <c r="B717" s="25" t="s">
        <v>1357</v>
      </c>
      <c r="C717" s="25" t="s">
        <v>1358</v>
      </c>
      <c r="D717" s="47" t="s">
        <v>544</v>
      </c>
      <c r="E717" s="47" t="s">
        <v>1994</v>
      </c>
      <c r="F717" s="47" t="s">
        <v>543</v>
      </c>
      <c r="G717" s="47">
        <v>27052</v>
      </c>
      <c r="H717" s="47" t="s">
        <v>72</v>
      </c>
      <c r="I717" s="61">
        <v>25</v>
      </c>
      <c r="J717" s="61">
        <v>25</v>
      </c>
      <c r="K717" s="62">
        <v>0.38</v>
      </c>
      <c r="L717" s="47" t="s">
        <v>171</v>
      </c>
      <c r="M717" s="68">
        <v>36002</v>
      </c>
      <c r="N717" s="68">
        <v>27571</v>
      </c>
      <c r="O717" s="68">
        <v>44042</v>
      </c>
      <c r="P717" s="63">
        <f t="shared" si="11"/>
        <v>107615</v>
      </c>
    </row>
    <row r="718" spans="1:16">
      <c r="A718" s="25">
        <v>717</v>
      </c>
      <c r="B718" s="25" t="s">
        <v>1357</v>
      </c>
      <c r="C718" s="25" t="s">
        <v>1358</v>
      </c>
      <c r="D718" s="47" t="s">
        <v>545</v>
      </c>
      <c r="E718" s="47" t="s">
        <v>1995</v>
      </c>
      <c r="F718" s="47" t="s">
        <v>543</v>
      </c>
      <c r="G718" s="47">
        <v>27052</v>
      </c>
      <c r="H718" s="47" t="s">
        <v>72</v>
      </c>
      <c r="I718" s="61">
        <v>3</v>
      </c>
      <c r="J718" s="61">
        <v>11</v>
      </c>
      <c r="K718" s="62">
        <v>0.38</v>
      </c>
      <c r="L718" s="47" t="s">
        <v>171</v>
      </c>
      <c r="M718" s="68">
        <v>0</v>
      </c>
      <c r="N718" s="68">
        <v>0</v>
      </c>
      <c r="O718" s="68">
        <v>0</v>
      </c>
      <c r="P718" s="63">
        <f t="shared" si="11"/>
        <v>0</v>
      </c>
    </row>
    <row r="719" spans="1:16">
      <c r="A719" s="25">
        <v>718</v>
      </c>
      <c r="B719" s="25" t="s">
        <v>1357</v>
      </c>
      <c r="C719" s="25" t="s">
        <v>1358</v>
      </c>
      <c r="D719" s="47" t="s">
        <v>546</v>
      </c>
      <c r="E719" s="47" t="s">
        <v>1996</v>
      </c>
      <c r="F719" s="47" t="s">
        <v>543</v>
      </c>
      <c r="G719" s="47">
        <v>27052</v>
      </c>
      <c r="H719" s="47" t="s">
        <v>72</v>
      </c>
      <c r="I719" s="61">
        <v>3</v>
      </c>
      <c r="J719" s="61">
        <v>6.6</v>
      </c>
      <c r="K719" s="62">
        <v>0.38</v>
      </c>
      <c r="L719" s="47" t="s">
        <v>171</v>
      </c>
      <c r="M719" s="68">
        <v>435</v>
      </c>
      <c r="N719" s="68">
        <v>367</v>
      </c>
      <c r="O719" s="68">
        <v>440</v>
      </c>
      <c r="P719" s="63">
        <f t="shared" si="11"/>
        <v>1242</v>
      </c>
    </row>
    <row r="720" spans="1:16">
      <c r="A720" s="25">
        <v>719</v>
      </c>
      <c r="B720" s="25" t="s">
        <v>1357</v>
      </c>
      <c r="C720" s="25" t="s">
        <v>1358</v>
      </c>
      <c r="D720" s="47" t="s">
        <v>715</v>
      </c>
      <c r="E720" s="47" t="s">
        <v>1997</v>
      </c>
      <c r="F720" s="47" t="s">
        <v>620</v>
      </c>
      <c r="G720" s="47">
        <v>27010</v>
      </c>
      <c r="H720" s="47" t="s">
        <v>72</v>
      </c>
      <c r="I720" s="61">
        <v>3</v>
      </c>
      <c r="J720" s="61">
        <v>3.3</v>
      </c>
      <c r="K720" s="62">
        <v>0.38</v>
      </c>
      <c r="L720" s="47" t="s">
        <v>77</v>
      </c>
      <c r="M720" s="68">
        <v>3212</v>
      </c>
      <c r="N720" s="68">
        <v>2406</v>
      </c>
      <c r="O720" s="68">
        <v>4400</v>
      </c>
      <c r="P720" s="63">
        <f t="shared" si="11"/>
        <v>10018</v>
      </c>
    </row>
    <row r="721" spans="1:16">
      <c r="A721" s="25">
        <v>720</v>
      </c>
      <c r="B721" s="25" t="s">
        <v>1357</v>
      </c>
      <c r="C721" s="25" t="s">
        <v>1358</v>
      </c>
      <c r="D721" s="47" t="s">
        <v>619</v>
      </c>
      <c r="E721" s="47" t="s">
        <v>1369</v>
      </c>
      <c r="F721" s="47" t="s">
        <v>620</v>
      </c>
      <c r="G721" s="47">
        <v>27010</v>
      </c>
      <c r="H721" s="47" t="s">
        <v>72</v>
      </c>
      <c r="I721" s="61">
        <v>15</v>
      </c>
      <c r="J721" s="61">
        <v>16.5</v>
      </c>
      <c r="K721" s="62">
        <v>0.38</v>
      </c>
      <c r="L721" s="47" t="s">
        <v>171</v>
      </c>
      <c r="M721" s="68">
        <v>105</v>
      </c>
      <c r="N721" s="68">
        <v>76</v>
      </c>
      <c r="O721" s="68">
        <v>145</v>
      </c>
      <c r="P721" s="63">
        <f t="shared" si="11"/>
        <v>326</v>
      </c>
    </row>
    <row r="722" spans="1:16">
      <c r="A722" s="25">
        <v>721</v>
      </c>
      <c r="B722" s="25" t="s">
        <v>1357</v>
      </c>
      <c r="C722" s="25" t="s">
        <v>1358</v>
      </c>
      <c r="D722" s="47" t="s">
        <v>702</v>
      </c>
      <c r="E722" s="47" t="s">
        <v>1369</v>
      </c>
      <c r="F722" s="47" t="s">
        <v>620</v>
      </c>
      <c r="G722" s="47">
        <v>27010</v>
      </c>
      <c r="H722" s="47" t="s">
        <v>72</v>
      </c>
      <c r="I722" s="61">
        <v>6</v>
      </c>
      <c r="J722" s="61">
        <v>6.6</v>
      </c>
      <c r="K722" s="62">
        <v>0.38</v>
      </c>
      <c r="L722" s="47" t="s">
        <v>77</v>
      </c>
      <c r="M722" s="68">
        <v>4680</v>
      </c>
      <c r="N722" s="68">
        <v>3675</v>
      </c>
      <c r="O722" s="68">
        <v>6539</v>
      </c>
      <c r="P722" s="63">
        <f t="shared" si="11"/>
        <v>14894</v>
      </c>
    </row>
    <row r="723" spans="1:16">
      <c r="A723" s="25">
        <v>722</v>
      </c>
      <c r="B723" s="25" t="s">
        <v>1357</v>
      </c>
      <c r="C723" s="25" t="s">
        <v>1358</v>
      </c>
      <c r="D723" s="47" t="s">
        <v>709</v>
      </c>
      <c r="E723" s="47" t="s">
        <v>1998</v>
      </c>
      <c r="F723" s="47" t="s">
        <v>620</v>
      </c>
      <c r="G723" s="47">
        <v>27010</v>
      </c>
      <c r="H723" s="47" t="s">
        <v>72</v>
      </c>
      <c r="I723" s="61">
        <v>3</v>
      </c>
      <c r="J723" s="61">
        <v>3.3</v>
      </c>
      <c r="K723" s="62">
        <v>0.38</v>
      </c>
      <c r="L723" s="47" t="s">
        <v>77</v>
      </c>
      <c r="M723" s="68">
        <v>1106</v>
      </c>
      <c r="N723" s="68">
        <v>894</v>
      </c>
      <c r="O723" s="68">
        <v>1489</v>
      </c>
      <c r="P723" s="63">
        <f t="shared" si="11"/>
        <v>3489</v>
      </c>
    </row>
    <row r="724" spans="1:16">
      <c r="A724" s="25">
        <v>723</v>
      </c>
      <c r="B724" s="25" t="s">
        <v>1357</v>
      </c>
      <c r="C724" s="25" t="s">
        <v>1358</v>
      </c>
      <c r="D724" s="47" t="s">
        <v>700</v>
      </c>
      <c r="E724" s="47" t="s">
        <v>1999</v>
      </c>
      <c r="F724" s="47" t="s">
        <v>701</v>
      </c>
      <c r="G724" s="47">
        <v>27010</v>
      </c>
      <c r="H724" s="47" t="s">
        <v>72</v>
      </c>
      <c r="I724" s="61">
        <v>20</v>
      </c>
      <c r="J724" s="61">
        <v>20</v>
      </c>
      <c r="K724" s="62">
        <v>0.38</v>
      </c>
      <c r="L724" s="47" t="s">
        <v>77</v>
      </c>
      <c r="M724" s="68">
        <v>17657</v>
      </c>
      <c r="N724" s="68">
        <v>13480</v>
      </c>
      <c r="O724" s="68">
        <v>25054</v>
      </c>
      <c r="P724" s="63">
        <f t="shared" si="11"/>
        <v>56191</v>
      </c>
    </row>
    <row r="725" spans="1:16">
      <c r="A725" s="25">
        <v>724</v>
      </c>
      <c r="B725" s="25" t="s">
        <v>1357</v>
      </c>
      <c r="C725" s="25" t="s">
        <v>1358</v>
      </c>
      <c r="D725" s="47" t="s">
        <v>717</v>
      </c>
      <c r="E725" s="47" t="s">
        <v>1999</v>
      </c>
      <c r="F725" s="47" t="s">
        <v>701</v>
      </c>
      <c r="G725" s="47">
        <v>27010</v>
      </c>
      <c r="H725" s="47" t="s">
        <v>72</v>
      </c>
      <c r="I725" s="61">
        <v>10</v>
      </c>
      <c r="J725" s="61">
        <v>11</v>
      </c>
      <c r="K725" s="62">
        <v>0.38</v>
      </c>
      <c r="L725" s="47" t="s">
        <v>69</v>
      </c>
      <c r="M725" s="68">
        <v>4963</v>
      </c>
      <c r="N725" s="68">
        <v>3915</v>
      </c>
      <c r="O725" s="68">
        <v>6836</v>
      </c>
      <c r="P725" s="63">
        <f t="shared" si="11"/>
        <v>15714</v>
      </c>
    </row>
    <row r="726" spans="1:16">
      <c r="A726" s="25">
        <v>725</v>
      </c>
      <c r="B726" s="25" t="s">
        <v>1357</v>
      </c>
      <c r="C726" s="25" t="s">
        <v>1358</v>
      </c>
      <c r="D726" s="47" t="s">
        <v>260</v>
      </c>
      <c r="E726" s="47" t="s">
        <v>2000</v>
      </c>
      <c r="F726" s="47" t="s">
        <v>261</v>
      </c>
      <c r="G726" s="47">
        <v>27030</v>
      </c>
      <c r="H726" s="47" t="s">
        <v>72</v>
      </c>
      <c r="I726" s="61">
        <v>25</v>
      </c>
      <c r="J726" s="61">
        <v>27.5</v>
      </c>
      <c r="K726" s="62">
        <v>0.38</v>
      </c>
      <c r="L726" s="47" t="s">
        <v>171</v>
      </c>
      <c r="M726" s="68">
        <v>6981</v>
      </c>
      <c r="N726" s="68">
        <v>5209</v>
      </c>
      <c r="O726" s="68">
        <v>7589</v>
      </c>
      <c r="P726" s="63">
        <f t="shared" si="11"/>
        <v>19779</v>
      </c>
    </row>
    <row r="727" spans="1:16">
      <c r="A727" s="25">
        <v>726</v>
      </c>
      <c r="B727" s="25" t="s">
        <v>1357</v>
      </c>
      <c r="C727" s="25" t="s">
        <v>1358</v>
      </c>
      <c r="D727" s="47" t="s">
        <v>297</v>
      </c>
      <c r="E727" s="47" t="s">
        <v>2001</v>
      </c>
      <c r="F727" s="47" t="s">
        <v>261</v>
      </c>
      <c r="G727" s="47">
        <v>27030</v>
      </c>
      <c r="H727" s="47" t="s">
        <v>72</v>
      </c>
      <c r="I727" s="61">
        <v>1.5</v>
      </c>
      <c r="J727" s="61">
        <v>1.7</v>
      </c>
      <c r="K727" s="62">
        <v>0.38</v>
      </c>
      <c r="L727" s="47" t="s">
        <v>69</v>
      </c>
      <c r="M727" s="68">
        <v>65</v>
      </c>
      <c r="N727" s="68">
        <v>47</v>
      </c>
      <c r="O727" s="68">
        <v>70</v>
      </c>
      <c r="P727" s="63">
        <f t="shared" si="11"/>
        <v>182</v>
      </c>
    </row>
    <row r="728" spans="1:16">
      <c r="A728" s="25">
        <v>727</v>
      </c>
      <c r="B728" s="25" t="s">
        <v>1357</v>
      </c>
      <c r="C728" s="25" t="s">
        <v>1358</v>
      </c>
      <c r="D728" s="47" t="s">
        <v>300</v>
      </c>
      <c r="E728" s="47" t="s">
        <v>2002</v>
      </c>
      <c r="F728" s="47" t="s">
        <v>261</v>
      </c>
      <c r="G728" s="47">
        <v>27030</v>
      </c>
      <c r="H728" s="47" t="s">
        <v>72</v>
      </c>
      <c r="I728" s="61">
        <v>10</v>
      </c>
      <c r="J728" s="61">
        <v>11</v>
      </c>
      <c r="K728" s="62">
        <v>0.38</v>
      </c>
      <c r="L728" s="47" t="s">
        <v>69</v>
      </c>
      <c r="M728" s="68">
        <v>210.67391300000003</v>
      </c>
      <c r="N728" s="68">
        <v>142.96739099999999</v>
      </c>
      <c r="O728" s="68">
        <v>278.71739300000002</v>
      </c>
      <c r="P728" s="63">
        <f t="shared" si="11"/>
        <v>632.35869700000001</v>
      </c>
    </row>
    <row r="729" spans="1:16">
      <c r="A729" s="25">
        <v>728</v>
      </c>
      <c r="B729" s="25" t="s">
        <v>1357</v>
      </c>
      <c r="C729" s="25" t="s">
        <v>1358</v>
      </c>
      <c r="D729" s="47" t="s">
        <v>303</v>
      </c>
      <c r="E729" s="47" t="s">
        <v>2003</v>
      </c>
      <c r="F729" s="47" t="s">
        <v>261</v>
      </c>
      <c r="G729" s="47">
        <v>27030</v>
      </c>
      <c r="H729" s="47" t="s">
        <v>72</v>
      </c>
      <c r="I729" s="61">
        <v>10</v>
      </c>
      <c r="J729" s="61">
        <v>11</v>
      </c>
      <c r="K729" s="62">
        <v>0.38</v>
      </c>
      <c r="L729" s="47" t="s">
        <v>69</v>
      </c>
      <c r="M729" s="68">
        <v>13.489614</v>
      </c>
      <c r="N729" s="68">
        <v>8.5697329999999994</v>
      </c>
      <c r="O729" s="68">
        <v>18.599406999999999</v>
      </c>
      <c r="P729" s="63">
        <f t="shared" si="11"/>
        <v>40.658754000000002</v>
      </c>
    </row>
    <row r="730" spans="1:16">
      <c r="A730" s="25">
        <v>729</v>
      </c>
      <c r="B730" s="25" t="s">
        <v>1357</v>
      </c>
      <c r="C730" s="25" t="s">
        <v>1358</v>
      </c>
      <c r="D730" s="47" t="s">
        <v>312</v>
      </c>
      <c r="E730" s="47" t="s">
        <v>912</v>
      </c>
      <c r="F730" s="47" t="s">
        <v>261</v>
      </c>
      <c r="G730" s="47">
        <v>27030</v>
      </c>
      <c r="H730" s="47" t="s">
        <v>72</v>
      </c>
      <c r="I730" s="61">
        <v>3</v>
      </c>
      <c r="J730" s="61">
        <v>3.3</v>
      </c>
      <c r="K730" s="62">
        <v>0.38</v>
      </c>
      <c r="L730" s="47" t="s">
        <v>69</v>
      </c>
      <c r="M730" s="68">
        <v>25</v>
      </c>
      <c r="N730" s="68">
        <v>22</v>
      </c>
      <c r="O730" s="68">
        <v>28</v>
      </c>
      <c r="P730" s="63">
        <f t="shared" si="11"/>
        <v>75</v>
      </c>
    </row>
    <row r="731" spans="1:16">
      <c r="A731" s="25">
        <v>730</v>
      </c>
      <c r="B731" s="25" t="s">
        <v>1357</v>
      </c>
      <c r="C731" s="25" t="s">
        <v>1358</v>
      </c>
      <c r="D731" s="47" t="s">
        <v>337</v>
      </c>
      <c r="E731" s="47" t="s">
        <v>2004</v>
      </c>
      <c r="F731" s="47" t="s">
        <v>261</v>
      </c>
      <c r="G731" s="47">
        <v>27030</v>
      </c>
      <c r="H731" s="47" t="s">
        <v>72</v>
      </c>
      <c r="I731" s="61">
        <v>20</v>
      </c>
      <c r="J731" s="61">
        <v>22</v>
      </c>
      <c r="K731" s="62">
        <v>0.38</v>
      </c>
      <c r="L731" s="47" t="s">
        <v>77</v>
      </c>
      <c r="M731" s="68">
        <v>14526</v>
      </c>
      <c r="N731" s="68">
        <v>9378</v>
      </c>
      <c r="O731" s="68">
        <v>22781</v>
      </c>
      <c r="P731" s="63">
        <f t="shared" si="11"/>
        <v>46685</v>
      </c>
    </row>
    <row r="732" spans="1:16">
      <c r="A732" s="25">
        <v>731</v>
      </c>
      <c r="B732" s="25" t="s">
        <v>1357</v>
      </c>
      <c r="C732" s="25" t="s">
        <v>1358</v>
      </c>
      <c r="D732" s="47" t="s">
        <v>144</v>
      </c>
      <c r="E732" s="47" t="s">
        <v>2005</v>
      </c>
      <c r="F732" s="47" t="s">
        <v>145</v>
      </c>
      <c r="G732" s="47">
        <v>27040</v>
      </c>
      <c r="H732" s="47" t="s">
        <v>72</v>
      </c>
      <c r="I732" s="61">
        <v>10</v>
      </c>
      <c r="J732" s="61">
        <v>11</v>
      </c>
      <c r="K732" s="62">
        <v>0.38</v>
      </c>
      <c r="L732" s="47" t="s">
        <v>69</v>
      </c>
      <c r="M732" s="68">
        <v>1135</v>
      </c>
      <c r="N732" s="68">
        <v>846</v>
      </c>
      <c r="O732" s="68">
        <v>998</v>
      </c>
      <c r="P732" s="63">
        <f t="shared" si="11"/>
        <v>2979</v>
      </c>
    </row>
    <row r="733" spans="1:16">
      <c r="A733" s="25">
        <v>732</v>
      </c>
      <c r="B733" s="25" t="s">
        <v>1357</v>
      </c>
      <c r="C733" s="25" t="s">
        <v>1358</v>
      </c>
      <c r="D733" s="47" t="s">
        <v>1000</v>
      </c>
      <c r="E733" s="47" t="s">
        <v>2006</v>
      </c>
      <c r="F733" s="47" t="s">
        <v>145</v>
      </c>
      <c r="G733" s="47">
        <v>27040</v>
      </c>
      <c r="H733" s="47" t="s">
        <v>72</v>
      </c>
      <c r="I733" s="61">
        <v>7</v>
      </c>
      <c r="J733" s="61">
        <v>7.7</v>
      </c>
      <c r="K733" s="62">
        <v>0.38</v>
      </c>
      <c r="L733" s="47" t="s">
        <v>171</v>
      </c>
      <c r="M733" s="68">
        <v>2306</v>
      </c>
      <c r="N733" s="68">
        <v>1401</v>
      </c>
      <c r="O733" s="68">
        <v>864</v>
      </c>
      <c r="P733" s="63">
        <f t="shared" si="11"/>
        <v>4571</v>
      </c>
    </row>
    <row r="734" spans="1:16">
      <c r="A734" s="25">
        <v>733</v>
      </c>
      <c r="B734" s="25" t="s">
        <v>1357</v>
      </c>
      <c r="C734" s="25" t="s">
        <v>1358</v>
      </c>
      <c r="D734" s="47" t="s">
        <v>1001</v>
      </c>
      <c r="E734" s="47" t="s">
        <v>2007</v>
      </c>
      <c r="F734" s="47" t="s">
        <v>145</v>
      </c>
      <c r="G734" s="47">
        <v>27040</v>
      </c>
      <c r="H734" s="47" t="s">
        <v>72</v>
      </c>
      <c r="I734" s="61">
        <v>1</v>
      </c>
      <c r="J734" s="61">
        <v>1.1000000000000001</v>
      </c>
      <c r="K734" s="62">
        <v>0.22</v>
      </c>
      <c r="L734" s="47" t="s">
        <v>171</v>
      </c>
      <c r="M734" s="68">
        <v>122</v>
      </c>
      <c r="N734" s="68">
        <v>93</v>
      </c>
      <c r="O734" s="68">
        <v>172</v>
      </c>
      <c r="P734" s="63">
        <f t="shared" si="11"/>
        <v>387</v>
      </c>
    </row>
    <row r="735" spans="1:16">
      <c r="A735" s="25">
        <v>734</v>
      </c>
      <c r="B735" s="25" t="s">
        <v>1357</v>
      </c>
      <c r="C735" s="25" t="s">
        <v>1358</v>
      </c>
      <c r="D735" s="47" t="s">
        <v>1003</v>
      </c>
      <c r="E735" s="47" t="s">
        <v>2008</v>
      </c>
      <c r="F735" s="47" t="s">
        <v>147</v>
      </c>
      <c r="G735" s="47">
        <v>27040</v>
      </c>
      <c r="H735" s="47" t="s">
        <v>72</v>
      </c>
      <c r="I735" s="61">
        <v>1.5</v>
      </c>
      <c r="J735" s="61">
        <v>1.7</v>
      </c>
      <c r="K735" s="62">
        <v>0.22</v>
      </c>
      <c r="L735" s="47" t="s">
        <v>171</v>
      </c>
      <c r="M735" s="68">
        <v>0</v>
      </c>
      <c r="N735" s="68">
        <v>0</v>
      </c>
      <c r="O735" s="68">
        <v>0</v>
      </c>
      <c r="P735" s="63">
        <f t="shared" si="11"/>
        <v>0</v>
      </c>
    </row>
    <row r="736" spans="1:16">
      <c r="A736" s="25">
        <v>735</v>
      </c>
      <c r="B736" s="25" t="s">
        <v>1357</v>
      </c>
      <c r="C736" s="25" t="s">
        <v>1358</v>
      </c>
      <c r="D736" s="47" t="s">
        <v>146</v>
      </c>
      <c r="E736" s="47" t="s">
        <v>2009</v>
      </c>
      <c r="F736" s="47" t="s">
        <v>147</v>
      </c>
      <c r="G736" s="47">
        <v>27040</v>
      </c>
      <c r="H736" s="47" t="s">
        <v>72</v>
      </c>
      <c r="I736" s="61">
        <v>6</v>
      </c>
      <c r="J736" s="61">
        <v>6.6</v>
      </c>
      <c r="K736" s="62">
        <v>0.38</v>
      </c>
      <c r="L736" s="47" t="s">
        <v>69</v>
      </c>
      <c r="M736" s="68">
        <v>103</v>
      </c>
      <c r="N736" s="68">
        <v>91</v>
      </c>
      <c r="O736" s="68">
        <v>100</v>
      </c>
      <c r="P736" s="63">
        <f t="shared" si="11"/>
        <v>294</v>
      </c>
    </row>
    <row r="737" spans="1:16">
      <c r="A737" s="25">
        <v>736</v>
      </c>
      <c r="B737" s="25" t="s">
        <v>1357</v>
      </c>
      <c r="C737" s="25" t="s">
        <v>1358</v>
      </c>
      <c r="D737" s="47" t="s">
        <v>148</v>
      </c>
      <c r="E737" s="47" t="s">
        <v>2010</v>
      </c>
      <c r="F737" s="47" t="s">
        <v>147</v>
      </c>
      <c r="G737" s="47">
        <v>27040</v>
      </c>
      <c r="H737" s="47" t="s">
        <v>72</v>
      </c>
      <c r="I737" s="61">
        <v>15</v>
      </c>
      <c r="J737" s="61">
        <v>16.5</v>
      </c>
      <c r="K737" s="62">
        <v>0.38</v>
      </c>
      <c r="L737" s="47" t="s">
        <v>77</v>
      </c>
      <c r="M737" s="68">
        <v>19790</v>
      </c>
      <c r="N737" s="68">
        <v>14984</v>
      </c>
      <c r="O737" s="68">
        <v>27578</v>
      </c>
      <c r="P737" s="63">
        <f t="shared" si="11"/>
        <v>62352</v>
      </c>
    </row>
    <row r="738" spans="1:16">
      <c r="A738" s="25">
        <v>737</v>
      </c>
      <c r="B738" s="25" t="s">
        <v>1357</v>
      </c>
      <c r="C738" s="25" t="s">
        <v>1358</v>
      </c>
      <c r="D738" s="47" t="s">
        <v>149</v>
      </c>
      <c r="E738" s="47" t="s">
        <v>2009</v>
      </c>
      <c r="F738" s="47" t="s">
        <v>147</v>
      </c>
      <c r="G738" s="47">
        <v>27040</v>
      </c>
      <c r="H738" s="47" t="s">
        <v>72</v>
      </c>
      <c r="I738" s="61">
        <v>6</v>
      </c>
      <c r="J738" s="61">
        <v>6.6</v>
      </c>
      <c r="K738" s="62">
        <v>0.38</v>
      </c>
      <c r="L738" s="47" t="s">
        <v>69</v>
      </c>
      <c r="M738" s="68">
        <v>473</v>
      </c>
      <c r="N738" s="68">
        <v>384</v>
      </c>
      <c r="O738" s="68">
        <v>522</v>
      </c>
      <c r="P738" s="63">
        <f t="shared" si="11"/>
        <v>1379</v>
      </c>
    </row>
    <row r="739" spans="1:16">
      <c r="A739" s="25">
        <v>738</v>
      </c>
      <c r="B739" s="25" t="s">
        <v>1357</v>
      </c>
      <c r="C739" s="25" t="s">
        <v>1358</v>
      </c>
      <c r="D739" s="47" t="s">
        <v>1002</v>
      </c>
      <c r="E739" s="47" t="s">
        <v>2009</v>
      </c>
      <c r="F739" s="47" t="s">
        <v>147</v>
      </c>
      <c r="G739" s="47">
        <v>27040</v>
      </c>
      <c r="H739" s="47" t="s">
        <v>72</v>
      </c>
      <c r="I739" s="61">
        <v>22</v>
      </c>
      <c r="J739" s="61">
        <v>40</v>
      </c>
      <c r="K739" s="62">
        <v>0.38</v>
      </c>
      <c r="L739" s="47" t="s">
        <v>171</v>
      </c>
      <c r="M739" s="68">
        <v>23021</v>
      </c>
      <c r="N739" s="68">
        <v>18932</v>
      </c>
      <c r="O739" s="68">
        <v>30107</v>
      </c>
      <c r="P739" s="63">
        <f t="shared" si="11"/>
        <v>72060</v>
      </c>
    </row>
    <row r="740" spans="1:16">
      <c r="A740" s="25">
        <v>739</v>
      </c>
      <c r="B740" s="25" t="s">
        <v>1357</v>
      </c>
      <c r="C740" s="25" t="s">
        <v>1358</v>
      </c>
      <c r="D740" s="47" t="s">
        <v>1057</v>
      </c>
      <c r="E740" s="47" t="s">
        <v>2011</v>
      </c>
      <c r="F740" s="47" t="s">
        <v>147</v>
      </c>
      <c r="G740" s="47">
        <v>27040</v>
      </c>
      <c r="H740" s="47" t="s">
        <v>72</v>
      </c>
      <c r="I740" s="61">
        <v>2</v>
      </c>
      <c r="J740" s="61">
        <v>2.2000000000000002</v>
      </c>
      <c r="K740" s="62">
        <v>0.22</v>
      </c>
      <c r="L740" s="47" t="s">
        <v>171</v>
      </c>
      <c r="M740" s="68">
        <v>79</v>
      </c>
      <c r="N740" s="68">
        <v>60</v>
      </c>
      <c r="O740" s="68">
        <v>111</v>
      </c>
      <c r="P740" s="63">
        <f t="shared" si="11"/>
        <v>250</v>
      </c>
    </row>
    <row r="741" spans="1:16">
      <c r="A741" s="25">
        <v>740</v>
      </c>
      <c r="B741" s="25" t="s">
        <v>1357</v>
      </c>
      <c r="C741" s="25" t="s">
        <v>1358</v>
      </c>
      <c r="D741" s="47" t="s">
        <v>88</v>
      </c>
      <c r="E741" s="47" t="s">
        <v>1470</v>
      </c>
      <c r="F741" s="47" t="s">
        <v>1107</v>
      </c>
      <c r="G741" s="47">
        <v>27043</v>
      </c>
      <c r="H741" s="47" t="s">
        <v>72</v>
      </c>
      <c r="I741" s="61">
        <v>10</v>
      </c>
      <c r="J741" s="61">
        <v>11</v>
      </c>
      <c r="K741" s="62">
        <v>0.38</v>
      </c>
      <c r="L741" s="47" t="s">
        <v>69</v>
      </c>
      <c r="M741" s="68">
        <v>7130</v>
      </c>
      <c r="N741" s="68">
        <v>4062</v>
      </c>
      <c r="O741" s="68">
        <v>6346</v>
      </c>
      <c r="P741" s="63">
        <f t="shared" si="11"/>
        <v>17538</v>
      </c>
    </row>
    <row r="742" spans="1:16">
      <c r="A742" s="25">
        <v>741</v>
      </c>
      <c r="B742" s="25" t="s">
        <v>1357</v>
      </c>
      <c r="C742" s="25" t="s">
        <v>1358</v>
      </c>
      <c r="D742" s="47" t="s">
        <v>89</v>
      </c>
      <c r="E742" s="47" t="s">
        <v>2012</v>
      </c>
      <c r="F742" s="47" t="s">
        <v>1107</v>
      </c>
      <c r="G742" s="47">
        <v>27043</v>
      </c>
      <c r="H742" s="47" t="s">
        <v>72</v>
      </c>
      <c r="I742" s="61">
        <v>3</v>
      </c>
      <c r="J742" s="61">
        <v>3.3</v>
      </c>
      <c r="K742" s="62">
        <v>0.38</v>
      </c>
      <c r="L742" s="47" t="s">
        <v>69</v>
      </c>
      <c r="M742" s="68">
        <v>145</v>
      </c>
      <c r="N742" s="68">
        <v>106</v>
      </c>
      <c r="O742" s="68">
        <v>168</v>
      </c>
      <c r="P742" s="63">
        <f t="shared" si="11"/>
        <v>419</v>
      </c>
    </row>
    <row r="743" spans="1:16">
      <c r="A743" s="25">
        <v>742</v>
      </c>
      <c r="B743" s="25" t="s">
        <v>1357</v>
      </c>
      <c r="C743" s="25" t="s">
        <v>1358</v>
      </c>
      <c r="D743" s="47" t="s">
        <v>1004</v>
      </c>
      <c r="E743" s="47" t="s">
        <v>2013</v>
      </c>
      <c r="F743" s="47" t="s">
        <v>1005</v>
      </c>
      <c r="G743" s="47">
        <v>27040</v>
      </c>
      <c r="H743" s="47" t="s">
        <v>72</v>
      </c>
      <c r="I743" s="61">
        <v>3</v>
      </c>
      <c r="J743" s="61">
        <v>3.3</v>
      </c>
      <c r="K743" s="62">
        <v>0.38</v>
      </c>
      <c r="L743" s="47" t="s">
        <v>171</v>
      </c>
      <c r="M743" s="68">
        <v>0</v>
      </c>
      <c r="N743" s="68">
        <v>0</v>
      </c>
      <c r="O743" s="68">
        <v>0</v>
      </c>
      <c r="P743" s="63">
        <f t="shared" si="11"/>
        <v>0</v>
      </c>
    </row>
    <row r="744" spans="1:16">
      <c r="A744" s="25">
        <v>743</v>
      </c>
      <c r="B744" s="25" t="s">
        <v>1357</v>
      </c>
      <c r="C744" s="25" t="s">
        <v>1358</v>
      </c>
      <c r="D744" s="47" t="s">
        <v>674</v>
      </c>
      <c r="E744" s="47" t="s">
        <v>2014</v>
      </c>
      <c r="F744" s="47" t="s">
        <v>675</v>
      </c>
      <c r="G744" s="47">
        <v>27010</v>
      </c>
      <c r="H744" s="47" t="s">
        <v>72</v>
      </c>
      <c r="I744" s="61">
        <v>25</v>
      </c>
      <c r="J744" s="61">
        <v>34.6</v>
      </c>
      <c r="K744" s="62">
        <v>0.38</v>
      </c>
      <c r="L744" s="47" t="s">
        <v>171</v>
      </c>
      <c r="M744" s="68">
        <v>8219</v>
      </c>
      <c r="N744" s="68">
        <v>11259</v>
      </c>
      <c r="O744" s="68">
        <v>14725</v>
      </c>
      <c r="P744" s="63">
        <f t="shared" si="11"/>
        <v>34203</v>
      </c>
    </row>
    <row r="745" spans="1:16">
      <c r="A745" s="25">
        <v>744</v>
      </c>
      <c r="B745" s="25" t="s">
        <v>1357</v>
      </c>
      <c r="C745" s="25" t="s">
        <v>1358</v>
      </c>
      <c r="D745" s="47" t="s">
        <v>676</v>
      </c>
      <c r="E745" s="47" t="s">
        <v>1868</v>
      </c>
      <c r="F745" s="47" t="s">
        <v>675</v>
      </c>
      <c r="G745" s="47">
        <v>27010</v>
      </c>
      <c r="H745" s="47" t="s">
        <v>72</v>
      </c>
      <c r="I745" s="61">
        <v>40</v>
      </c>
      <c r="J745" s="61">
        <v>60</v>
      </c>
      <c r="K745" s="62">
        <v>0.38</v>
      </c>
      <c r="L745" s="47" t="s">
        <v>171</v>
      </c>
      <c r="M745" s="68">
        <v>58549</v>
      </c>
      <c r="N745" s="68">
        <v>44774</v>
      </c>
      <c r="O745" s="68">
        <v>74679</v>
      </c>
      <c r="P745" s="63">
        <f t="shared" si="11"/>
        <v>178002</v>
      </c>
    </row>
    <row r="746" spans="1:16">
      <c r="A746" s="25">
        <v>745</v>
      </c>
      <c r="B746" s="25" t="s">
        <v>1357</v>
      </c>
      <c r="C746" s="25" t="s">
        <v>1358</v>
      </c>
      <c r="D746" s="47" t="s">
        <v>712</v>
      </c>
      <c r="E746" s="47" t="s">
        <v>1652</v>
      </c>
      <c r="F746" s="47" t="s">
        <v>675</v>
      </c>
      <c r="G746" s="47">
        <v>27010</v>
      </c>
      <c r="H746" s="47" t="s">
        <v>72</v>
      </c>
      <c r="I746" s="61">
        <v>3</v>
      </c>
      <c r="J746" s="61">
        <v>3.3</v>
      </c>
      <c r="K746" s="62">
        <v>0.38</v>
      </c>
      <c r="L746" s="47" t="s">
        <v>77</v>
      </c>
      <c r="M746" s="68">
        <v>2240</v>
      </c>
      <c r="N746" s="68">
        <v>1705</v>
      </c>
      <c r="O746" s="68">
        <v>3155</v>
      </c>
      <c r="P746" s="63">
        <f t="shared" si="11"/>
        <v>7100</v>
      </c>
    </row>
    <row r="747" spans="1:16">
      <c r="A747" s="25">
        <v>746</v>
      </c>
      <c r="B747" s="25" t="s">
        <v>1357</v>
      </c>
      <c r="C747" s="25" t="s">
        <v>1358</v>
      </c>
      <c r="D747" s="47" t="s">
        <v>746</v>
      </c>
      <c r="E747" s="47" t="s">
        <v>2015</v>
      </c>
      <c r="F747" s="47" t="s">
        <v>675</v>
      </c>
      <c r="G747" s="47">
        <v>27010</v>
      </c>
      <c r="H747" s="47" t="s">
        <v>72</v>
      </c>
      <c r="I747" s="61">
        <v>15</v>
      </c>
      <c r="J747" s="61">
        <v>16.5</v>
      </c>
      <c r="K747" s="62">
        <v>0.38</v>
      </c>
      <c r="L747" s="47" t="s">
        <v>69</v>
      </c>
      <c r="M747" s="68">
        <v>11472</v>
      </c>
      <c r="N747" s="68">
        <v>8808</v>
      </c>
      <c r="O747" s="68">
        <v>15300</v>
      </c>
      <c r="P747" s="63">
        <f t="shared" si="11"/>
        <v>35580</v>
      </c>
    </row>
    <row r="748" spans="1:16">
      <c r="A748" s="25">
        <v>747</v>
      </c>
      <c r="B748" s="25" t="s">
        <v>1357</v>
      </c>
      <c r="C748" s="25" t="s">
        <v>1358</v>
      </c>
      <c r="D748" s="47" t="s">
        <v>760</v>
      </c>
      <c r="E748" s="47" t="s">
        <v>2015</v>
      </c>
      <c r="F748" s="47" t="s">
        <v>675</v>
      </c>
      <c r="G748" s="47">
        <v>27010</v>
      </c>
      <c r="H748" s="47" t="s">
        <v>72</v>
      </c>
      <c r="I748" s="61">
        <v>10</v>
      </c>
      <c r="J748" s="61">
        <v>11</v>
      </c>
      <c r="K748" s="62">
        <v>0.38</v>
      </c>
      <c r="L748" s="47" t="s">
        <v>69</v>
      </c>
      <c r="M748" s="68">
        <v>3003</v>
      </c>
      <c r="N748" s="68">
        <v>2421</v>
      </c>
      <c r="O748" s="68">
        <v>4083</v>
      </c>
      <c r="P748" s="63">
        <f t="shared" si="11"/>
        <v>9507</v>
      </c>
    </row>
    <row r="749" spans="1:16">
      <c r="A749" s="25">
        <v>748</v>
      </c>
      <c r="B749" s="25" t="s">
        <v>1357</v>
      </c>
      <c r="C749" s="25" t="s">
        <v>1358</v>
      </c>
      <c r="D749" s="47" t="s">
        <v>874</v>
      </c>
      <c r="E749" s="47" t="s">
        <v>875</v>
      </c>
      <c r="F749" s="47" t="s">
        <v>876</v>
      </c>
      <c r="G749" s="47">
        <v>27020</v>
      </c>
      <c r="H749" s="47" t="s">
        <v>72</v>
      </c>
      <c r="I749" s="61">
        <v>50</v>
      </c>
      <c r="J749" s="61">
        <v>50</v>
      </c>
      <c r="K749" s="62">
        <v>0.38</v>
      </c>
      <c r="L749" s="47" t="s">
        <v>171</v>
      </c>
      <c r="M749" s="68">
        <v>24619</v>
      </c>
      <c r="N749" s="68">
        <v>20285</v>
      </c>
      <c r="O749" s="68">
        <v>31747</v>
      </c>
      <c r="P749" s="63">
        <f t="shared" si="11"/>
        <v>76651</v>
      </c>
    </row>
    <row r="750" spans="1:16">
      <c r="A750" s="25">
        <v>749</v>
      </c>
      <c r="B750" s="25" t="s">
        <v>1357</v>
      </c>
      <c r="C750" s="25" t="s">
        <v>1358</v>
      </c>
      <c r="D750" s="47" t="s">
        <v>877</v>
      </c>
      <c r="E750" s="47" t="s">
        <v>878</v>
      </c>
      <c r="F750" s="47" t="s">
        <v>876</v>
      </c>
      <c r="G750" s="47">
        <v>27020</v>
      </c>
      <c r="H750" s="47" t="s">
        <v>72</v>
      </c>
      <c r="I750" s="61">
        <v>20</v>
      </c>
      <c r="J750" s="61">
        <v>20</v>
      </c>
      <c r="K750" s="62">
        <v>0.38</v>
      </c>
      <c r="L750" s="47" t="s">
        <v>69</v>
      </c>
      <c r="M750" s="68">
        <v>2722</v>
      </c>
      <c r="N750" s="68">
        <v>2232</v>
      </c>
      <c r="O750" s="68">
        <v>3611</v>
      </c>
      <c r="P750" s="63">
        <f t="shared" si="11"/>
        <v>8565</v>
      </c>
    </row>
    <row r="751" spans="1:16">
      <c r="A751" s="25">
        <v>750</v>
      </c>
      <c r="B751" s="25" t="s">
        <v>1357</v>
      </c>
      <c r="C751" s="25" t="s">
        <v>1358</v>
      </c>
      <c r="D751" s="47" t="s">
        <v>649</v>
      </c>
      <c r="E751" s="47" t="s">
        <v>2016</v>
      </c>
      <c r="F751" s="47" t="s">
        <v>743</v>
      </c>
      <c r="G751" s="47">
        <v>27028</v>
      </c>
      <c r="H751" s="47" t="s">
        <v>72</v>
      </c>
      <c r="I751" s="61">
        <v>75</v>
      </c>
      <c r="J751" s="61">
        <v>87.5</v>
      </c>
      <c r="K751" s="62">
        <v>0.38</v>
      </c>
      <c r="L751" s="47" t="s">
        <v>171</v>
      </c>
      <c r="M751" s="68">
        <v>107788</v>
      </c>
      <c r="N751" s="68">
        <v>86559</v>
      </c>
      <c r="O751" s="68">
        <v>109830</v>
      </c>
      <c r="P751" s="63">
        <f t="shared" si="11"/>
        <v>304177</v>
      </c>
    </row>
    <row r="752" spans="1:16">
      <c r="A752" s="25">
        <v>751</v>
      </c>
      <c r="B752" s="25" t="s">
        <v>1357</v>
      </c>
      <c r="C752" s="25" t="s">
        <v>1358</v>
      </c>
      <c r="D752" s="47" t="s">
        <v>650</v>
      </c>
      <c r="E752" s="47" t="s">
        <v>2017</v>
      </c>
      <c r="F752" s="47" t="s">
        <v>743</v>
      </c>
      <c r="G752" s="47">
        <v>27028</v>
      </c>
      <c r="H752" s="47" t="s">
        <v>72</v>
      </c>
      <c r="I752" s="61">
        <v>53</v>
      </c>
      <c r="J752" s="61">
        <v>53</v>
      </c>
      <c r="K752" s="62">
        <v>0.38</v>
      </c>
      <c r="L752" s="47" t="s">
        <v>171</v>
      </c>
      <c r="M752" s="68">
        <v>0</v>
      </c>
      <c r="N752" s="68">
        <v>0</v>
      </c>
      <c r="O752" s="68">
        <v>0</v>
      </c>
      <c r="P752" s="63">
        <f t="shared" si="11"/>
        <v>0</v>
      </c>
    </row>
    <row r="753" spans="1:16">
      <c r="A753" s="25">
        <v>752</v>
      </c>
      <c r="B753" s="25" t="s">
        <v>1357</v>
      </c>
      <c r="C753" s="25" t="s">
        <v>1358</v>
      </c>
      <c r="D753" s="47" t="s">
        <v>724</v>
      </c>
      <c r="E753" s="47" t="s">
        <v>2018</v>
      </c>
      <c r="F753" s="47" t="s">
        <v>743</v>
      </c>
      <c r="G753" s="47">
        <v>27028</v>
      </c>
      <c r="H753" s="47" t="s">
        <v>72</v>
      </c>
      <c r="I753" s="61">
        <v>45</v>
      </c>
      <c r="J753" s="61">
        <v>45</v>
      </c>
      <c r="K753" s="62">
        <v>0.38</v>
      </c>
      <c r="L753" s="47" t="s">
        <v>69</v>
      </c>
      <c r="M753" s="68">
        <v>12193</v>
      </c>
      <c r="N753" s="68">
        <v>9597</v>
      </c>
      <c r="O753" s="68">
        <v>13916</v>
      </c>
      <c r="P753" s="63">
        <f t="shared" si="11"/>
        <v>35706</v>
      </c>
    </row>
    <row r="754" spans="1:16">
      <c r="A754" s="25">
        <v>753</v>
      </c>
      <c r="B754" s="25" t="s">
        <v>1357</v>
      </c>
      <c r="C754" s="25" t="s">
        <v>1358</v>
      </c>
      <c r="D754" s="47" t="s">
        <v>725</v>
      </c>
      <c r="E754" s="47" t="s">
        <v>2019</v>
      </c>
      <c r="F754" s="47" t="s">
        <v>743</v>
      </c>
      <c r="G754" s="47">
        <v>27028</v>
      </c>
      <c r="H754" s="47" t="s">
        <v>72</v>
      </c>
      <c r="I754" s="61">
        <v>6</v>
      </c>
      <c r="J754" s="61">
        <v>6.6</v>
      </c>
      <c r="K754" s="62">
        <v>0.38</v>
      </c>
      <c r="L754" s="47" t="s">
        <v>69</v>
      </c>
      <c r="M754" s="68">
        <v>1024</v>
      </c>
      <c r="N754" s="68">
        <v>880</v>
      </c>
      <c r="O754" s="68">
        <v>1189</v>
      </c>
      <c r="P754" s="63">
        <f t="shared" si="11"/>
        <v>3093</v>
      </c>
    </row>
    <row r="755" spans="1:16">
      <c r="A755" s="25">
        <v>754</v>
      </c>
      <c r="B755" s="25" t="s">
        <v>1357</v>
      </c>
      <c r="C755" s="25" t="s">
        <v>1358</v>
      </c>
      <c r="D755" s="47" t="s">
        <v>726</v>
      </c>
      <c r="E755" s="47" t="s">
        <v>1724</v>
      </c>
      <c r="F755" s="47" t="s">
        <v>743</v>
      </c>
      <c r="G755" s="47">
        <v>27028</v>
      </c>
      <c r="H755" s="47" t="s">
        <v>72</v>
      </c>
      <c r="I755" s="61">
        <v>6</v>
      </c>
      <c r="J755" s="61">
        <v>6.6</v>
      </c>
      <c r="K755" s="62">
        <v>0.38</v>
      </c>
      <c r="L755" s="47" t="s">
        <v>69</v>
      </c>
      <c r="M755" s="68">
        <v>1569</v>
      </c>
      <c r="N755" s="68">
        <v>1222</v>
      </c>
      <c r="O755" s="68">
        <v>2227</v>
      </c>
      <c r="P755" s="63">
        <f t="shared" si="11"/>
        <v>5018</v>
      </c>
    </row>
    <row r="756" spans="1:16">
      <c r="A756" s="25">
        <v>755</v>
      </c>
      <c r="B756" s="25" t="s">
        <v>1357</v>
      </c>
      <c r="C756" s="25" t="s">
        <v>1358</v>
      </c>
      <c r="D756" s="47" t="s">
        <v>727</v>
      </c>
      <c r="E756" s="47" t="s">
        <v>2020</v>
      </c>
      <c r="F756" s="47" t="s">
        <v>743</v>
      </c>
      <c r="G756" s="47">
        <v>27028</v>
      </c>
      <c r="H756" s="47" t="s">
        <v>72</v>
      </c>
      <c r="I756" s="61">
        <v>6</v>
      </c>
      <c r="J756" s="61">
        <v>6.6</v>
      </c>
      <c r="K756" s="62">
        <v>0.38</v>
      </c>
      <c r="L756" s="47" t="s">
        <v>69</v>
      </c>
      <c r="M756" s="68">
        <v>51</v>
      </c>
      <c r="N756" s="68">
        <v>42</v>
      </c>
      <c r="O756" s="68">
        <v>46</v>
      </c>
      <c r="P756" s="63">
        <f t="shared" si="11"/>
        <v>139</v>
      </c>
    </row>
    <row r="757" spans="1:16">
      <c r="A757" s="25">
        <v>756</v>
      </c>
      <c r="B757" s="25" t="s">
        <v>1357</v>
      </c>
      <c r="C757" s="25" t="s">
        <v>1358</v>
      </c>
      <c r="D757" s="47" t="s">
        <v>728</v>
      </c>
      <c r="E757" s="47" t="s">
        <v>1369</v>
      </c>
      <c r="F757" s="47" t="s">
        <v>743</v>
      </c>
      <c r="G757" s="47">
        <v>27028</v>
      </c>
      <c r="H757" s="47" t="s">
        <v>72</v>
      </c>
      <c r="I757" s="61">
        <v>15</v>
      </c>
      <c r="J757" s="61">
        <v>16.5</v>
      </c>
      <c r="K757" s="62">
        <v>0.38</v>
      </c>
      <c r="L757" s="47" t="s">
        <v>69</v>
      </c>
      <c r="M757" s="68">
        <v>2795</v>
      </c>
      <c r="N757" s="68">
        <v>2141</v>
      </c>
      <c r="O757" s="68">
        <v>3185</v>
      </c>
      <c r="P757" s="63">
        <f t="shared" si="11"/>
        <v>8121</v>
      </c>
    </row>
    <row r="758" spans="1:16">
      <c r="A758" s="25">
        <v>757</v>
      </c>
      <c r="B758" s="25" t="s">
        <v>1357</v>
      </c>
      <c r="C758" s="25" t="s">
        <v>1358</v>
      </c>
      <c r="D758" s="47" t="s">
        <v>729</v>
      </c>
      <c r="E758" s="47" t="s">
        <v>2021</v>
      </c>
      <c r="F758" s="47" t="s">
        <v>743</v>
      </c>
      <c r="G758" s="47">
        <v>27028</v>
      </c>
      <c r="H758" s="47" t="s">
        <v>72</v>
      </c>
      <c r="I758" s="61">
        <v>6</v>
      </c>
      <c r="J758" s="61">
        <v>6.6</v>
      </c>
      <c r="K758" s="62">
        <v>0.38</v>
      </c>
      <c r="L758" s="47" t="s">
        <v>69</v>
      </c>
      <c r="M758" s="68">
        <v>2613</v>
      </c>
      <c r="N758" s="68">
        <v>2074.5</v>
      </c>
      <c r="O758" s="68">
        <v>2221.5</v>
      </c>
      <c r="P758" s="63">
        <f t="shared" si="11"/>
        <v>6909</v>
      </c>
    </row>
    <row r="759" spans="1:16">
      <c r="A759" s="25">
        <v>758</v>
      </c>
      <c r="B759" s="25" t="s">
        <v>1357</v>
      </c>
      <c r="C759" s="25" t="s">
        <v>1358</v>
      </c>
      <c r="D759" s="47" t="s">
        <v>730</v>
      </c>
      <c r="E759" s="47" t="s">
        <v>2022</v>
      </c>
      <c r="F759" s="47" t="s">
        <v>743</v>
      </c>
      <c r="G759" s="47">
        <v>27028</v>
      </c>
      <c r="H759" s="47" t="s">
        <v>72</v>
      </c>
      <c r="I759" s="61">
        <v>6</v>
      </c>
      <c r="J759" s="61">
        <v>6.6</v>
      </c>
      <c r="K759" s="62">
        <v>0.38</v>
      </c>
      <c r="L759" s="47" t="s">
        <v>69</v>
      </c>
      <c r="M759" s="68">
        <v>794</v>
      </c>
      <c r="N759" s="68">
        <v>660</v>
      </c>
      <c r="O759" s="68">
        <v>947</v>
      </c>
      <c r="P759" s="63">
        <f t="shared" si="11"/>
        <v>2401</v>
      </c>
    </row>
    <row r="760" spans="1:16">
      <c r="A760" s="25">
        <v>759</v>
      </c>
      <c r="B760" s="25" t="s">
        <v>1357</v>
      </c>
      <c r="C760" s="25" t="s">
        <v>1358</v>
      </c>
      <c r="D760" s="47" t="s">
        <v>742</v>
      </c>
      <c r="E760" s="47" t="s">
        <v>1902</v>
      </c>
      <c r="F760" s="47" t="s">
        <v>743</v>
      </c>
      <c r="G760" s="47">
        <v>27028</v>
      </c>
      <c r="H760" s="47" t="s">
        <v>72</v>
      </c>
      <c r="I760" s="61">
        <v>64</v>
      </c>
      <c r="J760" s="61">
        <v>64</v>
      </c>
      <c r="K760" s="62">
        <v>0.38</v>
      </c>
      <c r="L760" s="47" t="s">
        <v>69</v>
      </c>
      <c r="M760" s="68">
        <v>255</v>
      </c>
      <c r="N760" s="68">
        <v>165</v>
      </c>
      <c r="O760" s="68">
        <v>269</v>
      </c>
      <c r="P760" s="63">
        <f t="shared" si="11"/>
        <v>689</v>
      </c>
    </row>
    <row r="761" spans="1:16">
      <c r="A761" s="25">
        <v>760</v>
      </c>
      <c r="B761" s="25" t="s">
        <v>1357</v>
      </c>
      <c r="C761" s="25" t="s">
        <v>1358</v>
      </c>
      <c r="D761" s="47" t="s">
        <v>752</v>
      </c>
      <c r="E761" s="47" t="s">
        <v>2023</v>
      </c>
      <c r="F761" s="47" t="s">
        <v>743</v>
      </c>
      <c r="G761" s="47">
        <v>27028</v>
      </c>
      <c r="H761" s="47" t="s">
        <v>72</v>
      </c>
      <c r="I761" s="61">
        <v>6</v>
      </c>
      <c r="J761" s="61">
        <v>6.6</v>
      </c>
      <c r="K761" s="62">
        <v>0.38</v>
      </c>
      <c r="L761" s="47" t="s">
        <v>69</v>
      </c>
      <c r="M761" s="68">
        <v>729</v>
      </c>
      <c r="N761" s="68">
        <v>498</v>
      </c>
      <c r="O761" s="68">
        <v>749</v>
      </c>
      <c r="P761" s="63">
        <f t="shared" si="11"/>
        <v>1976</v>
      </c>
    </row>
    <row r="762" spans="1:16">
      <c r="A762" s="25">
        <v>761</v>
      </c>
      <c r="B762" s="25" t="s">
        <v>1357</v>
      </c>
      <c r="C762" s="25" t="s">
        <v>1358</v>
      </c>
      <c r="D762" s="47" t="s">
        <v>1095</v>
      </c>
      <c r="E762" s="47" t="s">
        <v>2024</v>
      </c>
      <c r="F762" s="47" t="s">
        <v>743</v>
      </c>
      <c r="G762" s="47" t="s">
        <v>2025</v>
      </c>
      <c r="H762" s="47" t="s">
        <v>72</v>
      </c>
      <c r="I762" s="61">
        <v>6</v>
      </c>
      <c r="J762" s="61">
        <v>6.6</v>
      </c>
      <c r="K762" s="62">
        <v>0.38</v>
      </c>
      <c r="L762" s="47" t="s">
        <v>69</v>
      </c>
      <c r="M762" s="68">
        <v>34</v>
      </c>
      <c r="N762" s="68">
        <v>24</v>
      </c>
      <c r="O762" s="68">
        <v>42</v>
      </c>
      <c r="P762" s="63">
        <f t="shared" si="11"/>
        <v>100</v>
      </c>
    </row>
    <row r="763" spans="1:16">
      <c r="A763" s="25">
        <v>762</v>
      </c>
      <c r="B763" s="25" t="s">
        <v>1357</v>
      </c>
      <c r="C763" s="25" t="s">
        <v>1358</v>
      </c>
      <c r="D763" s="47" t="s">
        <v>2026</v>
      </c>
      <c r="E763" s="47" t="s">
        <v>2027</v>
      </c>
      <c r="F763" s="47" t="s">
        <v>743</v>
      </c>
      <c r="G763" s="47" t="s">
        <v>2025</v>
      </c>
      <c r="H763" s="47" t="s">
        <v>72</v>
      </c>
      <c r="I763" s="61">
        <v>10</v>
      </c>
      <c r="J763" s="61">
        <v>11</v>
      </c>
      <c r="K763" s="62">
        <v>0.38</v>
      </c>
      <c r="L763" s="47" t="s">
        <v>69</v>
      </c>
      <c r="M763" s="68">
        <v>6697</v>
      </c>
      <c r="N763" s="68">
        <v>5093</v>
      </c>
      <c r="O763" s="68">
        <v>8257</v>
      </c>
      <c r="P763" s="63">
        <f t="shared" si="11"/>
        <v>20047</v>
      </c>
    </row>
    <row r="764" spans="1:16">
      <c r="A764" s="25">
        <v>763</v>
      </c>
      <c r="B764" s="25" t="s">
        <v>1357</v>
      </c>
      <c r="C764" s="25" t="s">
        <v>1358</v>
      </c>
      <c r="D764" s="47" t="s">
        <v>179</v>
      </c>
      <c r="E764" s="47" t="s">
        <v>2028</v>
      </c>
      <c r="F764" s="47" t="s">
        <v>180</v>
      </c>
      <c r="G764" s="47">
        <v>27010</v>
      </c>
      <c r="H764" s="47" t="s">
        <v>72</v>
      </c>
      <c r="I764" s="61">
        <v>6</v>
      </c>
      <c r="J764" s="61">
        <v>16.5</v>
      </c>
      <c r="K764" s="62">
        <v>0.38</v>
      </c>
      <c r="L764" s="47" t="s">
        <v>69</v>
      </c>
      <c r="M764" s="68">
        <v>1221.7295079999999</v>
      </c>
      <c r="N764" s="68">
        <v>963.68852500000003</v>
      </c>
      <c r="O764" s="68">
        <v>1247.04918</v>
      </c>
      <c r="P764" s="63">
        <f t="shared" si="11"/>
        <v>3432.4672129999999</v>
      </c>
    </row>
    <row r="765" spans="1:16">
      <c r="A765" s="25">
        <v>764</v>
      </c>
      <c r="B765" s="25" t="s">
        <v>1357</v>
      </c>
      <c r="C765" s="25" t="s">
        <v>1358</v>
      </c>
      <c r="D765" s="47" t="s">
        <v>962</v>
      </c>
      <c r="E765" s="47" t="s">
        <v>2029</v>
      </c>
      <c r="F765" s="47" t="s">
        <v>180</v>
      </c>
      <c r="G765" s="47">
        <v>27010</v>
      </c>
      <c r="H765" s="47" t="s">
        <v>72</v>
      </c>
      <c r="I765" s="61">
        <v>1.5</v>
      </c>
      <c r="J765" s="61">
        <v>1.7</v>
      </c>
      <c r="K765" s="62">
        <v>0.22</v>
      </c>
      <c r="L765" s="47" t="s">
        <v>171</v>
      </c>
      <c r="M765" s="68">
        <v>10</v>
      </c>
      <c r="N765" s="68">
        <v>7</v>
      </c>
      <c r="O765" s="68">
        <v>13</v>
      </c>
      <c r="P765" s="63">
        <f t="shared" si="11"/>
        <v>30</v>
      </c>
    </row>
    <row r="766" spans="1:16">
      <c r="A766" s="25">
        <v>765</v>
      </c>
      <c r="B766" s="25" t="s">
        <v>1357</v>
      </c>
      <c r="C766" s="25" t="s">
        <v>1358</v>
      </c>
      <c r="D766" s="47" t="s">
        <v>2030</v>
      </c>
      <c r="E766" s="47" t="s">
        <v>1888</v>
      </c>
      <c r="F766" s="47" t="s">
        <v>180</v>
      </c>
      <c r="G766" s="47">
        <v>27010</v>
      </c>
      <c r="H766" s="47" t="s">
        <v>72</v>
      </c>
      <c r="I766" s="61">
        <v>6</v>
      </c>
      <c r="J766" s="61">
        <v>6.6</v>
      </c>
      <c r="K766" s="62">
        <v>0.38</v>
      </c>
      <c r="L766" s="47" t="s">
        <v>69</v>
      </c>
      <c r="M766" s="68">
        <v>0</v>
      </c>
      <c r="N766" s="68">
        <v>0</v>
      </c>
      <c r="O766" s="68">
        <v>0</v>
      </c>
      <c r="P766" s="63">
        <f t="shared" si="11"/>
        <v>0</v>
      </c>
    </row>
    <row r="767" spans="1:16">
      <c r="A767" s="25">
        <v>766</v>
      </c>
      <c r="B767" s="25" t="s">
        <v>1357</v>
      </c>
      <c r="C767" s="25" t="s">
        <v>1358</v>
      </c>
      <c r="D767" s="47" t="s">
        <v>162</v>
      </c>
      <c r="E767" s="47" t="s">
        <v>912</v>
      </c>
      <c r="F767" s="47" t="s">
        <v>180</v>
      </c>
      <c r="G767" s="47">
        <v>27010</v>
      </c>
      <c r="H767" s="47" t="s">
        <v>72</v>
      </c>
      <c r="I767" s="61">
        <v>15</v>
      </c>
      <c r="J767" s="61">
        <v>16.5</v>
      </c>
      <c r="K767" s="62">
        <v>0.38</v>
      </c>
      <c r="L767" s="47" t="s">
        <v>77</v>
      </c>
      <c r="M767" s="68">
        <v>5410</v>
      </c>
      <c r="N767" s="68">
        <v>4282</v>
      </c>
      <c r="O767" s="68">
        <v>7413</v>
      </c>
      <c r="P767" s="63">
        <f t="shared" si="11"/>
        <v>17105</v>
      </c>
    </row>
    <row r="768" spans="1:16">
      <c r="A768" s="25">
        <v>767</v>
      </c>
      <c r="B768" s="25" t="s">
        <v>1357</v>
      </c>
      <c r="C768" s="25" t="s">
        <v>1358</v>
      </c>
      <c r="D768" s="47" t="s">
        <v>163</v>
      </c>
      <c r="E768" s="47" t="s">
        <v>871</v>
      </c>
      <c r="F768" s="47" t="s">
        <v>180</v>
      </c>
      <c r="G768" s="47">
        <v>27010</v>
      </c>
      <c r="H768" s="47" t="s">
        <v>72</v>
      </c>
      <c r="I768" s="61">
        <v>10</v>
      </c>
      <c r="J768" s="61">
        <v>11</v>
      </c>
      <c r="K768" s="62">
        <v>0.38</v>
      </c>
      <c r="L768" s="47" t="s">
        <v>69</v>
      </c>
      <c r="M768" s="68">
        <v>186</v>
      </c>
      <c r="N768" s="68">
        <v>168</v>
      </c>
      <c r="O768" s="68">
        <v>200</v>
      </c>
      <c r="P768" s="63">
        <f t="shared" si="11"/>
        <v>554</v>
      </c>
    </row>
    <row r="769" spans="1:16">
      <c r="A769" s="25">
        <v>768</v>
      </c>
      <c r="B769" s="25" t="s">
        <v>1357</v>
      </c>
      <c r="C769" s="25" t="s">
        <v>1358</v>
      </c>
      <c r="D769" s="47" t="s">
        <v>879</v>
      </c>
      <c r="E769" s="47" t="s">
        <v>880</v>
      </c>
      <c r="F769" s="47" t="s">
        <v>881</v>
      </c>
      <c r="G769" s="47">
        <v>27039</v>
      </c>
      <c r="H769" s="47" t="s">
        <v>72</v>
      </c>
      <c r="I769" s="61">
        <v>120</v>
      </c>
      <c r="J769" s="61">
        <v>120</v>
      </c>
      <c r="K769" s="62">
        <v>0.38</v>
      </c>
      <c r="L769" s="47" t="s">
        <v>171</v>
      </c>
      <c r="M769" s="68">
        <v>90257</v>
      </c>
      <c r="N769" s="68">
        <v>69989</v>
      </c>
      <c r="O769" s="68">
        <v>83198</v>
      </c>
      <c r="P769" s="63">
        <f t="shared" si="11"/>
        <v>243444</v>
      </c>
    </row>
    <row r="770" spans="1:16">
      <c r="A770" s="25">
        <v>769</v>
      </c>
      <c r="B770" s="25" t="s">
        <v>1357</v>
      </c>
      <c r="C770" s="25" t="s">
        <v>1358</v>
      </c>
      <c r="D770" s="47" t="s">
        <v>882</v>
      </c>
      <c r="E770" s="47" t="s">
        <v>883</v>
      </c>
      <c r="F770" s="47" t="s">
        <v>881</v>
      </c>
      <c r="G770" s="47">
        <v>27039</v>
      </c>
      <c r="H770" s="47" t="s">
        <v>72</v>
      </c>
      <c r="I770" s="61">
        <v>66</v>
      </c>
      <c r="J770" s="61">
        <v>66</v>
      </c>
      <c r="K770" s="62">
        <v>0.38</v>
      </c>
      <c r="L770" s="47" t="s">
        <v>171</v>
      </c>
      <c r="M770" s="68">
        <v>36738</v>
      </c>
      <c r="N770" s="68">
        <v>28800</v>
      </c>
      <c r="O770" s="68">
        <v>45088</v>
      </c>
      <c r="P770" s="63">
        <f t="shared" si="11"/>
        <v>110626</v>
      </c>
    </row>
    <row r="771" spans="1:16">
      <c r="A771" s="25">
        <v>770</v>
      </c>
      <c r="B771" s="25" t="s">
        <v>1357</v>
      </c>
      <c r="C771" s="25" t="s">
        <v>1358</v>
      </c>
      <c r="D771" s="47" t="s">
        <v>884</v>
      </c>
      <c r="E771" s="47" t="s">
        <v>885</v>
      </c>
      <c r="F771" s="47" t="s">
        <v>881</v>
      </c>
      <c r="G771" s="47">
        <v>27039</v>
      </c>
      <c r="H771" s="47" t="s">
        <v>72</v>
      </c>
      <c r="I771" s="61">
        <v>50</v>
      </c>
      <c r="J771" s="61">
        <v>125</v>
      </c>
      <c r="K771" s="62">
        <v>0.38</v>
      </c>
      <c r="L771" s="47" t="s">
        <v>77</v>
      </c>
      <c r="M771" s="68">
        <v>189248</v>
      </c>
      <c r="N771" s="68">
        <v>144249</v>
      </c>
      <c r="O771" s="68">
        <v>266572</v>
      </c>
      <c r="P771" s="63">
        <f t="shared" ref="P771:P834" si="12">SUM(M771:O771)</f>
        <v>600069</v>
      </c>
    </row>
    <row r="772" spans="1:16">
      <c r="A772" s="25">
        <v>771</v>
      </c>
      <c r="B772" s="25" t="s">
        <v>1357</v>
      </c>
      <c r="C772" s="25" t="s">
        <v>1358</v>
      </c>
      <c r="D772" s="47" t="s">
        <v>886</v>
      </c>
      <c r="E772" s="47" t="s">
        <v>2031</v>
      </c>
      <c r="F772" s="47" t="s">
        <v>881</v>
      </c>
      <c r="G772" s="47">
        <v>27039</v>
      </c>
      <c r="H772" s="47" t="s">
        <v>72</v>
      </c>
      <c r="I772" s="61">
        <v>32</v>
      </c>
      <c r="J772" s="61">
        <v>32</v>
      </c>
      <c r="K772" s="62">
        <v>0.38</v>
      </c>
      <c r="L772" s="47" t="s">
        <v>171</v>
      </c>
      <c r="M772" s="68">
        <v>6958</v>
      </c>
      <c r="N772" s="68">
        <v>5947</v>
      </c>
      <c r="O772" s="68">
        <v>11849</v>
      </c>
      <c r="P772" s="63">
        <f t="shared" si="12"/>
        <v>24754</v>
      </c>
    </row>
    <row r="773" spans="1:16">
      <c r="A773" s="25">
        <v>772</v>
      </c>
      <c r="B773" s="25" t="s">
        <v>1357</v>
      </c>
      <c r="C773" s="25" t="s">
        <v>1358</v>
      </c>
      <c r="D773" s="47" t="s">
        <v>887</v>
      </c>
      <c r="E773" s="47" t="s">
        <v>2032</v>
      </c>
      <c r="F773" s="47" t="s">
        <v>881</v>
      </c>
      <c r="G773" s="47">
        <v>27039</v>
      </c>
      <c r="H773" s="47" t="s">
        <v>72</v>
      </c>
      <c r="I773" s="61">
        <v>4.5</v>
      </c>
      <c r="J773" s="61">
        <v>5</v>
      </c>
      <c r="K773" s="62">
        <v>0.38</v>
      </c>
      <c r="L773" s="47" t="s">
        <v>69</v>
      </c>
      <c r="M773" s="68">
        <v>2594</v>
      </c>
      <c r="N773" s="68">
        <v>1869</v>
      </c>
      <c r="O773" s="68">
        <v>3512</v>
      </c>
      <c r="P773" s="63">
        <f t="shared" si="12"/>
        <v>7975</v>
      </c>
    </row>
    <row r="774" spans="1:16">
      <c r="A774" s="25">
        <v>773</v>
      </c>
      <c r="B774" s="25" t="s">
        <v>1357</v>
      </c>
      <c r="C774" s="25" t="s">
        <v>1358</v>
      </c>
      <c r="D774" s="47" t="s">
        <v>888</v>
      </c>
      <c r="E774" s="47" t="s">
        <v>2033</v>
      </c>
      <c r="F774" s="47" t="s">
        <v>881</v>
      </c>
      <c r="G774" s="47">
        <v>27039</v>
      </c>
      <c r="H774" s="47" t="s">
        <v>72</v>
      </c>
      <c r="I774" s="61">
        <v>10</v>
      </c>
      <c r="J774" s="61">
        <v>11</v>
      </c>
      <c r="K774" s="62">
        <v>0.38</v>
      </c>
      <c r="L774" s="47" t="s">
        <v>69</v>
      </c>
      <c r="M774" s="68">
        <v>1469</v>
      </c>
      <c r="N774" s="68">
        <v>1183</v>
      </c>
      <c r="O774" s="68">
        <v>1815</v>
      </c>
      <c r="P774" s="63">
        <f t="shared" si="12"/>
        <v>4467</v>
      </c>
    </row>
    <row r="775" spans="1:16">
      <c r="A775" s="25">
        <v>774</v>
      </c>
      <c r="B775" s="25" t="s">
        <v>1357</v>
      </c>
      <c r="C775" s="25" t="s">
        <v>1358</v>
      </c>
      <c r="D775" s="47" t="s">
        <v>889</v>
      </c>
      <c r="E775" s="47" t="s">
        <v>890</v>
      </c>
      <c r="F775" s="47" t="s">
        <v>881</v>
      </c>
      <c r="G775" s="47">
        <v>27039</v>
      </c>
      <c r="H775" s="47" t="s">
        <v>72</v>
      </c>
      <c r="I775" s="61">
        <v>6</v>
      </c>
      <c r="J775" s="61">
        <v>6.6</v>
      </c>
      <c r="K775" s="62">
        <v>0.38</v>
      </c>
      <c r="L775" s="47" t="s">
        <v>69</v>
      </c>
      <c r="M775" s="68">
        <v>2215</v>
      </c>
      <c r="N775" s="68">
        <v>1796</v>
      </c>
      <c r="O775" s="68">
        <v>1995</v>
      </c>
      <c r="P775" s="63">
        <f t="shared" si="12"/>
        <v>6006</v>
      </c>
    </row>
    <row r="776" spans="1:16">
      <c r="A776" s="25">
        <v>775</v>
      </c>
      <c r="B776" s="25" t="s">
        <v>1357</v>
      </c>
      <c r="C776" s="25" t="s">
        <v>1358</v>
      </c>
      <c r="D776" s="47" t="s">
        <v>891</v>
      </c>
      <c r="E776" s="47" t="s">
        <v>892</v>
      </c>
      <c r="F776" s="47" t="s">
        <v>881</v>
      </c>
      <c r="G776" s="47">
        <v>27039</v>
      </c>
      <c r="H776" s="47" t="s">
        <v>72</v>
      </c>
      <c r="I776" s="61">
        <v>10</v>
      </c>
      <c r="J776" s="61">
        <v>11</v>
      </c>
      <c r="K776" s="62">
        <v>0.38</v>
      </c>
      <c r="L776" s="47" t="s">
        <v>69</v>
      </c>
      <c r="M776" s="68">
        <v>189</v>
      </c>
      <c r="N776" s="68">
        <v>139</v>
      </c>
      <c r="O776" s="68">
        <v>181</v>
      </c>
      <c r="P776" s="63">
        <f t="shared" si="12"/>
        <v>509</v>
      </c>
    </row>
    <row r="777" spans="1:16">
      <c r="A777" s="25">
        <v>776</v>
      </c>
      <c r="B777" s="25" t="s">
        <v>1357</v>
      </c>
      <c r="C777" s="25" t="s">
        <v>1358</v>
      </c>
      <c r="D777" s="47" t="s">
        <v>1141</v>
      </c>
      <c r="E777" s="47" t="s">
        <v>871</v>
      </c>
      <c r="F777" s="47" t="s">
        <v>1142</v>
      </c>
      <c r="G777" s="47">
        <v>27010</v>
      </c>
      <c r="H777" s="47" t="s">
        <v>72</v>
      </c>
      <c r="I777" s="61">
        <v>94</v>
      </c>
      <c r="J777" s="61">
        <v>94</v>
      </c>
      <c r="K777" s="62">
        <v>0.38</v>
      </c>
      <c r="L777" s="47" t="s">
        <v>171</v>
      </c>
      <c r="M777" s="68">
        <v>46830</v>
      </c>
      <c r="N777" s="68">
        <v>41376</v>
      </c>
      <c r="O777" s="68">
        <v>57288</v>
      </c>
      <c r="P777" s="63">
        <f t="shared" si="12"/>
        <v>145494</v>
      </c>
    </row>
    <row r="778" spans="1:16">
      <c r="A778" s="25">
        <v>777</v>
      </c>
      <c r="B778" s="25" t="s">
        <v>1357</v>
      </c>
      <c r="C778" s="25" t="s">
        <v>1358</v>
      </c>
      <c r="D778" s="47" t="s">
        <v>1175</v>
      </c>
      <c r="E778" s="47" t="s">
        <v>2034</v>
      </c>
      <c r="F778" s="47" t="s">
        <v>1142</v>
      </c>
      <c r="G778" s="47">
        <v>27010</v>
      </c>
      <c r="H778" s="47" t="s">
        <v>72</v>
      </c>
      <c r="I778" s="61">
        <v>77</v>
      </c>
      <c r="J778" s="61">
        <v>77</v>
      </c>
      <c r="K778" s="62">
        <v>0.38</v>
      </c>
      <c r="L778" s="47" t="s">
        <v>77</v>
      </c>
      <c r="M778" s="68">
        <v>102800</v>
      </c>
      <c r="N778" s="68">
        <v>78462</v>
      </c>
      <c r="O778" s="68">
        <v>142819</v>
      </c>
      <c r="P778" s="63">
        <f t="shared" si="12"/>
        <v>324081</v>
      </c>
    </row>
    <row r="779" spans="1:16">
      <c r="A779" s="25">
        <v>778</v>
      </c>
      <c r="B779" s="25" t="s">
        <v>1357</v>
      </c>
      <c r="C779" s="25" t="s">
        <v>1358</v>
      </c>
      <c r="D779" s="47" t="s">
        <v>1214</v>
      </c>
      <c r="E779" s="47" t="s">
        <v>2035</v>
      </c>
      <c r="F779" s="47" t="s">
        <v>1142</v>
      </c>
      <c r="G779" s="47">
        <v>27010</v>
      </c>
      <c r="H779" s="47" t="s">
        <v>72</v>
      </c>
      <c r="I779" s="61">
        <v>3</v>
      </c>
      <c r="J779" s="61">
        <v>3.3</v>
      </c>
      <c r="K779" s="62">
        <v>0.38</v>
      </c>
      <c r="L779" s="47" t="s">
        <v>69</v>
      </c>
      <c r="M779" s="68">
        <v>238</v>
      </c>
      <c r="N779" s="68">
        <v>188</v>
      </c>
      <c r="O779" s="68">
        <v>280</v>
      </c>
      <c r="P779" s="63">
        <f t="shared" si="12"/>
        <v>706</v>
      </c>
    </row>
    <row r="780" spans="1:16">
      <c r="A780" s="25">
        <v>779</v>
      </c>
      <c r="B780" s="25" t="s">
        <v>1357</v>
      </c>
      <c r="C780" s="25" t="s">
        <v>1358</v>
      </c>
      <c r="D780" s="47" t="s">
        <v>1288</v>
      </c>
      <c r="E780" s="47" t="s">
        <v>2036</v>
      </c>
      <c r="F780" s="47" t="s">
        <v>1073</v>
      </c>
      <c r="G780" s="47">
        <v>27046</v>
      </c>
      <c r="H780" s="47" t="s">
        <v>72</v>
      </c>
      <c r="I780" s="61">
        <v>3</v>
      </c>
      <c r="J780" s="61">
        <v>3.3</v>
      </c>
      <c r="K780" s="62">
        <v>0.38</v>
      </c>
      <c r="L780" s="47" t="s">
        <v>77</v>
      </c>
      <c r="M780" s="68">
        <v>0</v>
      </c>
      <c r="N780" s="68">
        <v>0</v>
      </c>
      <c r="O780" s="68">
        <v>0</v>
      </c>
      <c r="P780" s="63">
        <f t="shared" si="12"/>
        <v>0</v>
      </c>
    </row>
    <row r="781" spans="1:16">
      <c r="A781" s="25">
        <v>780</v>
      </c>
      <c r="B781" s="25" t="s">
        <v>1357</v>
      </c>
      <c r="C781" s="25" t="s">
        <v>1358</v>
      </c>
      <c r="D781" s="47" t="s">
        <v>2037</v>
      </c>
      <c r="E781" s="47" t="s">
        <v>2038</v>
      </c>
      <c r="F781" s="47" t="s">
        <v>1073</v>
      </c>
      <c r="G781" s="47">
        <v>27046</v>
      </c>
      <c r="H781" s="47" t="s">
        <v>72</v>
      </c>
      <c r="I781" s="66">
        <v>50</v>
      </c>
      <c r="J781" s="61">
        <v>50</v>
      </c>
      <c r="K781" s="62">
        <v>0.38</v>
      </c>
      <c r="L781" s="47" t="s">
        <v>77</v>
      </c>
      <c r="M781" s="68">
        <v>0</v>
      </c>
      <c r="N781" s="68">
        <v>0</v>
      </c>
      <c r="O781" s="68">
        <v>0</v>
      </c>
      <c r="P781" s="63">
        <f t="shared" si="12"/>
        <v>0</v>
      </c>
    </row>
    <row r="782" spans="1:16">
      <c r="A782" s="25">
        <v>781</v>
      </c>
      <c r="B782" s="25" t="s">
        <v>1357</v>
      </c>
      <c r="C782" s="25" t="s">
        <v>1358</v>
      </c>
      <c r="D782" s="47" t="s">
        <v>1283</v>
      </c>
      <c r="E782" s="47" t="s">
        <v>2039</v>
      </c>
      <c r="F782" s="47" t="s">
        <v>1073</v>
      </c>
      <c r="G782" s="47">
        <v>27046</v>
      </c>
      <c r="H782" s="47" t="s">
        <v>72</v>
      </c>
      <c r="I782" s="61">
        <v>50</v>
      </c>
      <c r="J782" s="61">
        <v>50</v>
      </c>
      <c r="K782" s="62">
        <v>0.38</v>
      </c>
      <c r="L782" s="47" t="s">
        <v>171</v>
      </c>
      <c r="M782" s="68">
        <v>14267</v>
      </c>
      <c r="N782" s="68">
        <v>11328</v>
      </c>
      <c r="O782" s="68">
        <v>15422</v>
      </c>
      <c r="P782" s="63">
        <f t="shared" si="12"/>
        <v>41017</v>
      </c>
    </row>
    <row r="783" spans="1:16">
      <c r="A783" s="25">
        <v>782</v>
      </c>
      <c r="B783" s="25" t="s">
        <v>1357</v>
      </c>
      <c r="C783" s="25" t="s">
        <v>1358</v>
      </c>
      <c r="D783" s="47" t="s">
        <v>1284</v>
      </c>
      <c r="E783" s="47" t="s">
        <v>2040</v>
      </c>
      <c r="F783" s="47" t="s">
        <v>1073</v>
      </c>
      <c r="G783" s="47">
        <v>27046</v>
      </c>
      <c r="H783" s="47" t="s">
        <v>72</v>
      </c>
      <c r="I783" s="61">
        <v>30</v>
      </c>
      <c r="J783" s="61">
        <v>33</v>
      </c>
      <c r="K783" s="62">
        <v>0.38</v>
      </c>
      <c r="L783" s="47" t="s">
        <v>171</v>
      </c>
      <c r="M783" s="68">
        <v>25086</v>
      </c>
      <c r="N783" s="68">
        <v>19119</v>
      </c>
      <c r="O783" s="68">
        <v>20477</v>
      </c>
      <c r="P783" s="63">
        <f t="shared" si="12"/>
        <v>64682</v>
      </c>
    </row>
    <row r="784" spans="1:16">
      <c r="A784" s="25">
        <v>783</v>
      </c>
      <c r="B784" s="25" t="s">
        <v>1357</v>
      </c>
      <c r="C784" s="25" t="s">
        <v>1358</v>
      </c>
      <c r="D784" s="47" t="s">
        <v>1285</v>
      </c>
      <c r="E784" s="47" t="s">
        <v>912</v>
      </c>
      <c r="F784" s="47" t="s">
        <v>1073</v>
      </c>
      <c r="G784" s="47">
        <v>27046</v>
      </c>
      <c r="H784" s="47" t="s">
        <v>72</v>
      </c>
      <c r="I784" s="61">
        <v>10</v>
      </c>
      <c r="J784" s="61">
        <v>11</v>
      </c>
      <c r="K784" s="62">
        <v>0.38</v>
      </c>
      <c r="L784" s="47" t="s">
        <v>171</v>
      </c>
      <c r="M784" s="68">
        <v>2494</v>
      </c>
      <c r="N784" s="68">
        <v>1916</v>
      </c>
      <c r="O784" s="68">
        <v>3426</v>
      </c>
      <c r="P784" s="63">
        <f t="shared" si="12"/>
        <v>7836</v>
      </c>
    </row>
    <row r="785" spans="1:16">
      <c r="A785" s="25">
        <v>784</v>
      </c>
      <c r="B785" s="25" t="s">
        <v>1357</v>
      </c>
      <c r="C785" s="25" t="s">
        <v>1358</v>
      </c>
      <c r="D785" s="47" t="s">
        <v>1286</v>
      </c>
      <c r="E785" s="47" t="s">
        <v>2041</v>
      </c>
      <c r="F785" s="47" t="s">
        <v>1073</v>
      </c>
      <c r="G785" s="47">
        <v>27046</v>
      </c>
      <c r="H785" s="47" t="s">
        <v>72</v>
      </c>
      <c r="I785" s="61">
        <v>6</v>
      </c>
      <c r="J785" s="61">
        <v>6.6</v>
      </c>
      <c r="K785" s="62">
        <v>0.38</v>
      </c>
      <c r="L785" s="47" t="s">
        <v>171</v>
      </c>
      <c r="M785" s="68">
        <v>45</v>
      </c>
      <c r="N785" s="68">
        <v>37</v>
      </c>
      <c r="O785" s="68">
        <v>45</v>
      </c>
      <c r="P785" s="63">
        <f t="shared" si="12"/>
        <v>127</v>
      </c>
    </row>
    <row r="786" spans="1:16">
      <c r="A786" s="25">
        <v>785</v>
      </c>
      <c r="B786" s="25" t="s">
        <v>1357</v>
      </c>
      <c r="C786" s="25" t="s">
        <v>1358</v>
      </c>
      <c r="D786" s="47" t="s">
        <v>1287</v>
      </c>
      <c r="E786" s="47" t="s">
        <v>2042</v>
      </c>
      <c r="F786" s="47" t="s">
        <v>1073</v>
      </c>
      <c r="G786" s="47">
        <v>27046</v>
      </c>
      <c r="H786" s="47" t="s">
        <v>72</v>
      </c>
      <c r="I786" s="61">
        <v>10</v>
      </c>
      <c r="J786" s="61">
        <v>11</v>
      </c>
      <c r="K786" s="62">
        <v>0.38</v>
      </c>
      <c r="L786" s="47" t="s">
        <v>69</v>
      </c>
      <c r="M786" s="68">
        <v>55</v>
      </c>
      <c r="N786" s="68">
        <v>52</v>
      </c>
      <c r="O786" s="68">
        <v>50</v>
      </c>
      <c r="P786" s="63">
        <f t="shared" si="12"/>
        <v>157</v>
      </c>
    </row>
    <row r="787" spans="1:16">
      <c r="A787" s="25">
        <v>786</v>
      </c>
      <c r="B787" s="25" t="s">
        <v>1357</v>
      </c>
      <c r="C787" s="25" t="s">
        <v>1358</v>
      </c>
      <c r="D787" s="47" t="s">
        <v>547</v>
      </c>
      <c r="E787" s="47" t="s">
        <v>2043</v>
      </c>
      <c r="F787" s="47" t="s">
        <v>548</v>
      </c>
      <c r="G787" s="47">
        <v>27050</v>
      </c>
      <c r="H787" s="47" t="s">
        <v>72</v>
      </c>
      <c r="I787" s="61">
        <v>3</v>
      </c>
      <c r="J787" s="61">
        <v>3.3</v>
      </c>
      <c r="K787" s="62">
        <v>0.22</v>
      </c>
      <c r="L787" s="47" t="s">
        <v>171</v>
      </c>
      <c r="M787" s="68">
        <v>109</v>
      </c>
      <c r="N787" s="68">
        <v>124</v>
      </c>
      <c r="O787" s="68">
        <v>158</v>
      </c>
      <c r="P787" s="63">
        <f t="shared" si="12"/>
        <v>391</v>
      </c>
    </row>
    <row r="788" spans="1:16">
      <c r="A788" s="25">
        <v>787</v>
      </c>
      <c r="B788" s="25" t="s">
        <v>1357</v>
      </c>
      <c r="C788" s="25" t="s">
        <v>1358</v>
      </c>
      <c r="D788" s="47" t="s">
        <v>549</v>
      </c>
      <c r="E788" s="47" t="s">
        <v>2044</v>
      </c>
      <c r="F788" s="47" t="s">
        <v>548</v>
      </c>
      <c r="G788" s="47">
        <v>27050</v>
      </c>
      <c r="H788" s="47" t="s">
        <v>72</v>
      </c>
      <c r="I788" s="61">
        <v>6</v>
      </c>
      <c r="J788" s="61">
        <v>6.6</v>
      </c>
      <c r="K788" s="62">
        <v>0.38</v>
      </c>
      <c r="L788" s="47" t="s">
        <v>171</v>
      </c>
      <c r="M788" s="68">
        <v>533</v>
      </c>
      <c r="N788" s="68">
        <v>426</v>
      </c>
      <c r="O788" s="68">
        <v>594</v>
      </c>
      <c r="P788" s="63">
        <f t="shared" si="12"/>
        <v>1553</v>
      </c>
    </row>
    <row r="789" spans="1:16">
      <c r="A789" s="25">
        <v>788</v>
      </c>
      <c r="B789" s="25" t="s">
        <v>1357</v>
      </c>
      <c r="C789" s="25" t="s">
        <v>1358</v>
      </c>
      <c r="D789" s="47" t="s">
        <v>111</v>
      </c>
      <c r="E789" s="47" t="s">
        <v>2045</v>
      </c>
      <c r="F789" s="47" t="s">
        <v>1007</v>
      </c>
      <c r="G789" s="47">
        <v>27047</v>
      </c>
      <c r="H789" s="47" t="s">
        <v>72</v>
      </c>
      <c r="I789" s="61">
        <v>50</v>
      </c>
      <c r="J789" s="61">
        <v>97.5</v>
      </c>
      <c r="K789" s="62">
        <v>0.38</v>
      </c>
      <c r="L789" s="47" t="s">
        <v>77</v>
      </c>
      <c r="M789" s="68">
        <v>67023</v>
      </c>
      <c r="N789" s="68">
        <v>47499</v>
      </c>
      <c r="O789" s="68">
        <v>88300</v>
      </c>
      <c r="P789" s="63">
        <f t="shared" si="12"/>
        <v>202822</v>
      </c>
    </row>
    <row r="790" spans="1:16">
      <c r="A790" s="25">
        <v>789</v>
      </c>
      <c r="B790" s="25" t="s">
        <v>1357</v>
      </c>
      <c r="C790" s="25" t="s">
        <v>1358</v>
      </c>
      <c r="D790" s="47" t="s">
        <v>1006</v>
      </c>
      <c r="E790" s="47" t="s">
        <v>2046</v>
      </c>
      <c r="F790" s="47" t="s">
        <v>1007</v>
      </c>
      <c r="G790" s="47">
        <v>27047</v>
      </c>
      <c r="H790" s="47" t="s">
        <v>72</v>
      </c>
      <c r="I790" s="61">
        <v>6</v>
      </c>
      <c r="J790" s="61">
        <v>6.6</v>
      </c>
      <c r="K790" s="62">
        <v>0.38</v>
      </c>
      <c r="L790" s="47" t="s">
        <v>171</v>
      </c>
      <c r="M790" s="68">
        <v>2595</v>
      </c>
      <c r="N790" s="68">
        <v>2661</v>
      </c>
      <c r="O790" s="68">
        <v>3631</v>
      </c>
      <c r="P790" s="63">
        <f t="shared" si="12"/>
        <v>8887</v>
      </c>
    </row>
    <row r="791" spans="1:16">
      <c r="A791" s="25">
        <v>790</v>
      </c>
      <c r="B791" s="25" t="s">
        <v>1357</v>
      </c>
      <c r="C791" s="25" t="s">
        <v>1358</v>
      </c>
      <c r="D791" s="47" t="s">
        <v>1008</v>
      </c>
      <c r="E791" s="47" t="s">
        <v>2047</v>
      </c>
      <c r="F791" s="47" t="s">
        <v>1007</v>
      </c>
      <c r="G791" s="47">
        <v>27047</v>
      </c>
      <c r="H791" s="47" t="s">
        <v>79</v>
      </c>
      <c r="I791" s="61">
        <v>104</v>
      </c>
      <c r="J791" s="61">
        <v>104</v>
      </c>
      <c r="K791" s="62">
        <v>15</v>
      </c>
      <c r="L791" s="47" t="s">
        <v>171</v>
      </c>
      <c r="M791" s="68">
        <v>120578</v>
      </c>
      <c r="N791" s="68">
        <v>104997</v>
      </c>
      <c r="O791" s="68">
        <v>202245</v>
      </c>
      <c r="P791" s="63">
        <f t="shared" si="12"/>
        <v>427820</v>
      </c>
    </row>
    <row r="792" spans="1:16">
      <c r="A792" s="25">
        <v>791</v>
      </c>
      <c r="B792" s="25" t="s">
        <v>1357</v>
      </c>
      <c r="C792" s="25" t="s">
        <v>1358</v>
      </c>
      <c r="D792" s="47" t="s">
        <v>1033</v>
      </c>
      <c r="E792" s="47" t="s">
        <v>2048</v>
      </c>
      <c r="F792" s="47" t="s">
        <v>1007</v>
      </c>
      <c r="G792" s="47">
        <v>27047</v>
      </c>
      <c r="H792" s="47" t="s">
        <v>72</v>
      </c>
      <c r="I792" s="61">
        <v>34</v>
      </c>
      <c r="J792" s="61">
        <v>34</v>
      </c>
      <c r="K792" s="62">
        <v>0.38</v>
      </c>
      <c r="L792" s="47" t="s">
        <v>171</v>
      </c>
      <c r="M792" s="68">
        <v>30030</v>
      </c>
      <c r="N792" s="68">
        <v>22598</v>
      </c>
      <c r="O792" s="68">
        <v>39865</v>
      </c>
      <c r="P792" s="63">
        <f t="shared" si="12"/>
        <v>92493</v>
      </c>
    </row>
    <row r="793" spans="1:16">
      <c r="A793" s="25">
        <v>792</v>
      </c>
      <c r="B793" s="25" t="s">
        <v>1357</v>
      </c>
      <c r="C793" s="25" t="s">
        <v>1358</v>
      </c>
      <c r="D793" s="47" t="s">
        <v>2049</v>
      </c>
      <c r="E793" s="47" t="s">
        <v>2050</v>
      </c>
      <c r="F793" s="47" t="s">
        <v>1007</v>
      </c>
      <c r="G793" s="47">
        <v>27047</v>
      </c>
      <c r="H793" s="47" t="s">
        <v>72</v>
      </c>
      <c r="I793" s="61">
        <v>10</v>
      </c>
      <c r="J793" s="61">
        <v>11</v>
      </c>
      <c r="K793" s="62">
        <v>0.38</v>
      </c>
      <c r="L793" s="47" t="s">
        <v>69</v>
      </c>
      <c r="M793" s="68">
        <v>573</v>
      </c>
      <c r="N793" s="68">
        <v>444</v>
      </c>
      <c r="O793" s="68">
        <v>460</v>
      </c>
      <c r="P793" s="63">
        <f t="shared" si="12"/>
        <v>1477</v>
      </c>
    </row>
    <row r="794" spans="1:16">
      <c r="A794" s="25">
        <v>793</v>
      </c>
      <c r="B794" s="25" t="s">
        <v>1357</v>
      </c>
      <c r="C794" s="25" t="s">
        <v>1358</v>
      </c>
      <c r="D794" s="47" t="s">
        <v>2051</v>
      </c>
      <c r="E794" s="47" t="s">
        <v>2052</v>
      </c>
      <c r="F794" s="47" t="s">
        <v>1007</v>
      </c>
      <c r="G794" s="47">
        <v>27047</v>
      </c>
      <c r="H794" s="47" t="s">
        <v>72</v>
      </c>
      <c r="I794" s="61">
        <v>6</v>
      </c>
      <c r="J794" s="61">
        <v>6.6</v>
      </c>
      <c r="K794" s="62">
        <v>0.38</v>
      </c>
      <c r="L794" s="47" t="s">
        <v>69</v>
      </c>
      <c r="M794" s="68">
        <v>30</v>
      </c>
      <c r="N794" s="68">
        <v>29</v>
      </c>
      <c r="O794" s="68">
        <v>29</v>
      </c>
      <c r="P794" s="63">
        <f t="shared" si="12"/>
        <v>88</v>
      </c>
    </row>
    <row r="795" spans="1:16">
      <c r="A795" s="25">
        <v>794</v>
      </c>
      <c r="B795" s="25" t="s">
        <v>1357</v>
      </c>
      <c r="C795" s="25" t="s">
        <v>1358</v>
      </c>
      <c r="D795" s="47" t="s">
        <v>2053</v>
      </c>
      <c r="E795" s="47" t="s">
        <v>2054</v>
      </c>
      <c r="F795" s="47" t="s">
        <v>1007</v>
      </c>
      <c r="G795" s="47">
        <v>27047</v>
      </c>
      <c r="H795" s="47" t="s">
        <v>72</v>
      </c>
      <c r="I795" s="61">
        <v>6</v>
      </c>
      <c r="J795" s="61">
        <v>6.6</v>
      </c>
      <c r="K795" s="62">
        <v>0.38</v>
      </c>
      <c r="L795" s="47" t="s">
        <v>69</v>
      </c>
      <c r="M795" s="68">
        <v>34</v>
      </c>
      <c r="N795" s="68">
        <v>24</v>
      </c>
      <c r="O795" s="68">
        <v>42</v>
      </c>
      <c r="P795" s="63">
        <f t="shared" si="12"/>
        <v>100</v>
      </c>
    </row>
    <row r="796" spans="1:16">
      <c r="A796" s="25">
        <v>795</v>
      </c>
      <c r="B796" s="25" t="s">
        <v>1357</v>
      </c>
      <c r="C796" s="25" t="s">
        <v>1358</v>
      </c>
      <c r="D796" s="47" t="s">
        <v>632</v>
      </c>
      <c r="E796" s="47" t="s">
        <v>1872</v>
      </c>
      <c r="F796" s="47" t="s">
        <v>1235</v>
      </c>
      <c r="G796" s="47">
        <v>27016</v>
      </c>
      <c r="H796" s="47" t="s">
        <v>72</v>
      </c>
      <c r="I796" s="61">
        <v>50</v>
      </c>
      <c r="J796" s="61">
        <v>50</v>
      </c>
      <c r="K796" s="62">
        <v>0.38</v>
      </c>
      <c r="L796" s="47" t="s">
        <v>171</v>
      </c>
      <c r="M796" s="68">
        <v>37241</v>
      </c>
      <c r="N796" s="68">
        <v>35095</v>
      </c>
      <c r="O796" s="68">
        <v>43873</v>
      </c>
      <c r="P796" s="63">
        <f t="shared" si="12"/>
        <v>116209</v>
      </c>
    </row>
    <row r="797" spans="1:16">
      <c r="A797" s="25">
        <v>796</v>
      </c>
      <c r="B797" s="25" t="s">
        <v>1357</v>
      </c>
      <c r="C797" s="25" t="s">
        <v>1358</v>
      </c>
      <c r="D797" s="47" t="s">
        <v>759</v>
      </c>
      <c r="E797" s="47" t="s">
        <v>2055</v>
      </c>
      <c r="F797" s="47" t="s">
        <v>1235</v>
      </c>
      <c r="G797" s="47">
        <v>27016</v>
      </c>
      <c r="H797" s="47" t="s">
        <v>72</v>
      </c>
      <c r="I797" s="61">
        <v>6</v>
      </c>
      <c r="J797" s="61">
        <v>6.6</v>
      </c>
      <c r="K797" s="62">
        <v>0.38</v>
      </c>
      <c r="L797" s="47" t="s">
        <v>69</v>
      </c>
      <c r="M797" s="68">
        <v>1260</v>
      </c>
      <c r="N797" s="68">
        <v>1062</v>
      </c>
      <c r="O797" s="68">
        <v>1644</v>
      </c>
      <c r="P797" s="63">
        <f t="shared" si="12"/>
        <v>3966</v>
      </c>
    </row>
    <row r="798" spans="1:16">
      <c r="A798" s="25">
        <v>797</v>
      </c>
      <c r="B798" s="25" t="s">
        <v>1357</v>
      </c>
      <c r="C798" s="25" t="s">
        <v>1358</v>
      </c>
      <c r="D798" s="47" t="s">
        <v>263</v>
      </c>
      <c r="E798" s="47" t="s">
        <v>926</v>
      </c>
      <c r="F798" s="47" t="s">
        <v>264</v>
      </c>
      <c r="G798" s="47">
        <v>27030</v>
      </c>
      <c r="H798" s="47" t="s">
        <v>72</v>
      </c>
      <c r="I798" s="61">
        <v>25</v>
      </c>
      <c r="J798" s="61">
        <v>32</v>
      </c>
      <c r="K798" s="62">
        <v>0.38</v>
      </c>
      <c r="L798" s="47" t="s">
        <v>171</v>
      </c>
      <c r="M798" s="68">
        <v>16720</v>
      </c>
      <c r="N798" s="68">
        <v>14982</v>
      </c>
      <c r="O798" s="68">
        <v>16747</v>
      </c>
      <c r="P798" s="63">
        <f t="shared" si="12"/>
        <v>48449</v>
      </c>
    </row>
    <row r="799" spans="1:16">
      <c r="A799" s="25">
        <v>798</v>
      </c>
      <c r="B799" s="25" t="s">
        <v>1357</v>
      </c>
      <c r="C799" s="25" t="s">
        <v>1358</v>
      </c>
      <c r="D799" s="47" t="s">
        <v>2056</v>
      </c>
      <c r="E799" s="47" t="s">
        <v>1458</v>
      </c>
      <c r="F799" s="47" t="s">
        <v>264</v>
      </c>
      <c r="G799" s="47">
        <v>27030</v>
      </c>
      <c r="H799" s="47" t="s">
        <v>72</v>
      </c>
      <c r="I799" s="61">
        <v>6</v>
      </c>
      <c r="J799" s="61">
        <v>6.6</v>
      </c>
      <c r="K799" s="62">
        <v>0.38</v>
      </c>
      <c r="L799" s="47" t="s">
        <v>69</v>
      </c>
      <c r="M799" s="68">
        <v>1513</v>
      </c>
      <c r="N799" s="68">
        <v>1154</v>
      </c>
      <c r="O799" s="68">
        <v>2090</v>
      </c>
      <c r="P799" s="63">
        <f t="shared" si="12"/>
        <v>4757</v>
      </c>
    </row>
    <row r="800" spans="1:16">
      <c r="A800" s="25">
        <v>799</v>
      </c>
      <c r="B800" s="25" t="s">
        <v>1357</v>
      </c>
      <c r="C800" s="25" t="s">
        <v>1358</v>
      </c>
      <c r="D800" s="47" t="s">
        <v>2057</v>
      </c>
      <c r="E800" s="47" t="s">
        <v>926</v>
      </c>
      <c r="F800" s="47" t="s">
        <v>264</v>
      </c>
      <c r="G800" s="47">
        <v>27030</v>
      </c>
      <c r="H800" s="47" t="s">
        <v>72</v>
      </c>
      <c r="I800" s="61">
        <v>6</v>
      </c>
      <c r="J800" s="61">
        <v>6.6</v>
      </c>
      <c r="K800" s="62">
        <v>0.38</v>
      </c>
      <c r="L800" s="47" t="s">
        <v>69</v>
      </c>
      <c r="M800" s="68">
        <v>1191</v>
      </c>
      <c r="N800" s="68">
        <v>917</v>
      </c>
      <c r="O800" s="68">
        <v>1659</v>
      </c>
      <c r="P800" s="63">
        <f t="shared" si="12"/>
        <v>3767</v>
      </c>
    </row>
    <row r="801" spans="1:16">
      <c r="A801" s="25">
        <v>800</v>
      </c>
      <c r="B801" s="25" t="s">
        <v>1357</v>
      </c>
      <c r="C801" s="25" t="s">
        <v>1358</v>
      </c>
      <c r="D801" s="47" t="s">
        <v>893</v>
      </c>
      <c r="E801" s="47" t="s">
        <v>894</v>
      </c>
      <c r="F801" s="47" t="s">
        <v>895</v>
      </c>
      <c r="G801" s="47">
        <v>27020</v>
      </c>
      <c r="H801" s="47" t="s">
        <v>72</v>
      </c>
      <c r="I801" s="61">
        <v>45</v>
      </c>
      <c r="J801" s="61">
        <v>56.3</v>
      </c>
      <c r="K801" s="62">
        <v>0.38</v>
      </c>
      <c r="L801" s="47" t="s">
        <v>171</v>
      </c>
      <c r="M801" s="68">
        <v>20740</v>
      </c>
      <c r="N801" s="68">
        <v>16581</v>
      </c>
      <c r="O801" s="68">
        <v>19900</v>
      </c>
      <c r="P801" s="63">
        <f t="shared" si="12"/>
        <v>57221</v>
      </c>
    </row>
    <row r="802" spans="1:16">
      <c r="A802" s="25">
        <v>801</v>
      </c>
      <c r="B802" s="25" t="s">
        <v>1357</v>
      </c>
      <c r="C802" s="25" t="s">
        <v>1358</v>
      </c>
      <c r="D802" s="47" t="s">
        <v>896</v>
      </c>
      <c r="E802" s="47" t="s">
        <v>897</v>
      </c>
      <c r="F802" s="47" t="s">
        <v>895</v>
      </c>
      <c r="G802" s="47">
        <v>27020</v>
      </c>
      <c r="H802" s="47" t="s">
        <v>72</v>
      </c>
      <c r="I802" s="61">
        <v>20</v>
      </c>
      <c r="J802" s="61">
        <v>22</v>
      </c>
      <c r="K802" s="62">
        <v>0.38</v>
      </c>
      <c r="L802" s="47" t="s">
        <v>69</v>
      </c>
      <c r="M802" s="68">
        <v>14212</v>
      </c>
      <c r="N802" s="68">
        <v>10871</v>
      </c>
      <c r="O802" s="68">
        <v>17935</v>
      </c>
      <c r="P802" s="63">
        <f t="shared" si="12"/>
        <v>43018</v>
      </c>
    </row>
    <row r="803" spans="1:16">
      <c r="A803" s="25">
        <v>802</v>
      </c>
      <c r="B803" s="25" t="s">
        <v>1357</v>
      </c>
      <c r="C803" s="25" t="s">
        <v>1358</v>
      </c>
      <c r="D803" s="47" t="s">
        <v>898</v>
      </c>
      <c r="E803" s="47" t="s">
        <v>899</v>
      </c>
      <c r="F803" s="47" t="s">
        <v>895</v>
      </c>
      <c r="G803" s="47">
        <v>27020</v>
      </c>
      <c r="H803" s="47" t="s">
        <v>72</v>
      </c>
      <c r="I803" s="61">
        <v>3</v>
      </c>
      <c r="J803" s="61">
        <v>3.3</v>
      </c>
      <c r="K803" s="62">
        <v>0.38</v>
      </c>
      <c r="L803" s="47" t="s">
        <v>69</v>
      </c>
      <c r="M803" s="68">
        <v>69</v>
      </c>
      <c r="N803" s="68">
        <v>22</v>
      </c>
      <c r="O803" s="68">
        <v>30</v>
      </c>
      <c r="P803" s="63">
        <f t="shared" si="12"/>
        <v>121</v>
      </c>
    </row>
    <row r="804" spans="1:16">
      <c r="A804" s="25">
        <v>803</v>
      </c>
      <c r="B804" s="25" t="s">
        <v>1357</v>
      </c>
      <c r="C804" s="25" t="s">
        <v>1358</v>
      </c>
      <c r="D804" s="47" t="s">
        <v>900</v>
      </c>
      <c r="E804" s="47" t="s">
        <v>2058</v>
      </c>
      <c r="F804" s="47" t="s">
        <v>895</v>
      </c>
      <c r="G804" s="47">
        <v>27020</v>
      </c>
      <c r="H804" s="47" t="s">
        <v>72</v>
      </c>
      <c r="I804" s="61">
        <v>10</v>
      </c>
      <c r="J804" s="61">
        <v>11</v>
      </c>
      <c r="K804" s="62">
        <v>0.38</v>
      </c>
      <c r="L804" s="47" t="s">
        <v>69</v>
      </c>
      <c r="M804" s="68">
        <v>9814</v>
      </c>
      <c r="N804" s="68">
        <v>7568</v>
      </c>
      <c r="O804" s="68">
        <v>13760</v>
      </c>
      <c r="P804" s="63">
        <f t="shared" si="12"/>
        <v>31142</v>
      </c>
    </row>
    <row r="805" spans="1:16">
      <c r="A805" s="25">
        <v>804</v>
      </c>
      <c r="B805" s="25" t="s">
        <v>1357</v>
      </c>
      <c r="C805" s="25" t="s">
        <v>1358</v>
      </c>
      <c r="D805" s="47" t="s">
        <v>901</v>
      </c>
      <c r="E805" s="47" t="s">
        <v>902</v>
      </c>
      <c r="F805" s="47" t="s">
        <v>903</v>
      </c>
      <c r="G805" s="47">
        <v>27020</v>
      </c>
      <c r="H805" s="47" t="s">
        <v>72</v>
      </c>
      <c r="I805" s="61">
        <v>32</v>
      </c>
      <c r="J805" s="61">
        <v>32</v>
      </c>
      <c r="K805" s="62">
        <v>0.38</v>
      </c>
      <c r="L805" s="47" t="s">
        <v>171</v>
      </c>
      <c r="M805" s="68">
        <v>15416</v>
      </c>
      <c r="N805" s="68">
        <v>13929</v>
      </c>
      <c r="O805" s="68">
        <v>15336</v>
      </c>
      <c r="P805" s="63">
        <f t="shared" si="12"/>
        <v>44681</v>
      </c>
    </row>
    <row r="806" spans="1:16">
      <c r="A806" s="25">
        <v>805</v>
      </c>
      <c r="B806" s="25" t="s">
        <v>1357</v>
      </c>
      <c r="C806" s="25" t="s">
        <v>1358</v>
      </c>
      <c r="D806" s="47" t="s">
        <v>904</v>
      </c>
      <c r="E806" s="47" t="s">
        <v>905</v>
      </c>
      <c r="F806" s="47" t="s">
        <v>903</v>
      </c>
      <c r="G806" s="47">
        <v>27020</v>
      </c>
      <c r="H806" s="47" t="s">
        <v>72</v>
      </c>
      <c r="I806" s="61">
        <v>10</v>
      </c>
      <c r="J806" s="61">
        <v>11</v>
      </c>
      <c r="K806" s="62">
        <v>0.38</v>
      </c>
      <c r="L806" s="47" t="s">
        <v>69</v>
      </c>
      <c r="M806" s="68">
        <v>6855</v>
      </c>
      <c r="N806" s="68">
        <v>4949</v>
      </c>
      <c r="O806" s="68">
        <v>7732</v>
      </c>
      <c r="P806" s="63">
        <f t="shared" si="12"/>
        <v>19536</v>
      </c>
    </row>
    <row r="807" spans="1:16">
      <c r="A807" s="25">
        <v>806</v>
      </c>
      <c r="B807" s="25" t="s">
        <v>1357</v>
      </c>
      <c r="C807" s="25" t="s">
        <v>1358</v>
      </c>
      <c r="D807" s="47" t="s">
        <v>906</v>
      </c>
      <c r="E807" s="47" t="s">
        <v>907</v>
      </c>
      <c r="F807" s="47" t="s">
        <v>903</v>
      </c>
      <c r="G807" s="47">
        <v>27020</v>
      </c>
      <c r="H807" s="47" t="s">
        <v>72</v>
      </c>
      <c r="I807" s="61">
        <v>10</v>
      </c>
      <c r="J807" s="61">
        <v>11</v>
      </c>
      <c r="K807" s="62">
        <v>0.38</v>
      </c>
      <c r="L807" s="47" t="s">
        <v>69</v>
      </c>
      <c r="M807" s="68">
        <v>1862</v>
      </c>
      <c r="N807" s="68">
        <v>1435</v>
      </c>
      <c r="O807" s="68">
        <v>1884</v>
      </c>
      <c r="P807" s="63">
        <f t="shared" si="12"/>
        <v>5181</v>
      </c>
    </row>
    <row r="808" spans="1:16">
      <c r="A808" s="25">
        <v>807</v>
      </c>
      <c r="B808" s="25" t="s">
        <v>1357</v>
      </c>
      <c r="C808" s="25" t="s">
        <v>1358</v>
      </c>
      <c r="D808" s="47" t="s">
        <v>908</v>
      </c>
      <c r="E808" s="47" t="s">
        <v>909</v>
      </c>
      <c r="F808" s="47" t="s">
        <v>910</v>
      </c>
      <c r="G808" s="47">
        <v>27020</v>
      </c>
      <c r="H808" s="47" t="s">
        <v>72</v>
      </c>
      <c r="I808" s="61">
        <v>3</v>
      </c>
      <c r="J808" s="61">
        <v>3.3</v>
      </c>
      <c r="K808" s="62">
        <v>0.38</v>
      </c>
      <c r="L808" s="47" t="s">
        <v>69</v>
      </c>
      <c r="M808" s="68">
        <v>76</v>
      </c>
      <c r="N808" s="68">
        <v>47</v>
      </c>
      <c r="O808" s="68">
        <v>79</v>
      </c>
      <c r="P808" s="63">
        <f t="shared" si="12"/>
        <v>202</v>
      </c>
    </row>
    <row r="809" spans="1:16">
      <c r="A809" s="25">
        <v>808</v>
      </c>
      <c r="B809" s="25" t="s">
        <v>1357</v>
      </c>
      <c r="C809" s="25" t="s">
        <v>1358</v>
      </c>
      <c r="D809" s="47" t="s">
        <v>911</v>
      </c>
      <c r="E809" s="47" t="s">
        <v>912</v>
      </c>
      <c r="F809" s="47" t="s">
        <v>910</v>
      </c>
      <c r="G809" s="47">
        <v>27020</v>
      </c>
      <c r="H809" s="47" t="s">
        <v>72</v>
      </c>
      <c r="I809" s="61">
        <v>3</v>
      </c>
      <c r="J809" s="61">
        <v>3.3</v>
      </c>
      <c r="K809" s="62">
        <v>0.38</v>
      </c>
      <c r="L809" s="47" t="s">
        <v>77</v>
      </c>
      <c r="M809" s="68">
        <v>243</v>
      </c>
      <c r="N809" s="68">
        <v>159</v>
      </c>
      <c r="O809" s="68">
        <v>245</v>
      </c>
      <c r="P809" s="63">
        <f t="shared" si="12"/>
        <v>647</v>
      </c>
    </row>
    <row r="810" spans="1:16">
      <c r="A810" s="25">
        <v>809</v>
      </c>
      <c r="B810" s="25" t="s">
        <v>1357</v>
      </c>
      <c r="C810" s="25" t="s">
        <v>1358</v>
      </c>
      <c r="D810" s="47" t="s">
        <v>550</v>
      </c>
      <c r="E810" s="47" t="s">
        <v>2059</v>
      </c>
      <c r="F810" s="47" t="s">
        <v>551</v>
      </c>
      <c r="G810" s="47">
        <v>27050</v>
      </c>
      <c r="H810" s="47" t="s">
        <v>72</v>
      </c>
      <c r="I810" s="61">
        <v>10</v>
      </c>
      <c r="J810" s="61">
        <v>11</v>
      </c>
      <c r="K810" s="62">
        <v>0.38</v>
      </c>
      <c r="L810" s="47" t="s">
        <v>171</v>
      </c>
      <c r="M810" s="68">
        <v>10635</v>
      </c>
      <c r="N810" s="68">
        <v>8292</v>
      </c>
      <c r="O810" s="68">
        <v>13780</v>
      </c>
      <c r="P810" s="63">
        <f t="shared" si="12"/>
        <v>32707</v>
      </c>
    </row>
    <row r="811" spans="1:16">
      <c r="A811" s="25">
        <v>810</v>
      </c>
      <c r="B811" s="25" t="s">
        <v>1357</v>
      </c>
      <c r="C811" s="25" t="s">
        <v>1358</v>
      </c>
      <c r="D811" s="47" t="s">
        <v>552</v>
      </c>
      <c r="E811" s="47" t="s">
        <v>2060</v>
      </c>
      <c r="F811" s="47" t="s">
        <v>551</v>
      </c>
      <c r="G811" s="47">
        <v>27050</v>
      </c>
      <c r="H811" s="47" t="s">
        <v>72</v>
      </c>
      <c r="I811" s="61">
        <v>10</v>
      </c>
      <c r="J811" s="61">
        <v>11</v>
      </c>
      <c r="K811" s="62">
        <v>0.38</v>
      </c>
      <c r="L811" s="47" t="s">
        <v>77</v>
      </c>
      <c r="M811" s="68">
        <v>12512</v>
      </c>
      <c r="N811" s="68">
        <v>9790</v>
      </c>
      <c r="O811" s="68">
        <v>17928</v>
      </c>
      <c r="P811" s="63">
        <f t="shared" si="12"/>
        <v>40230</v>
      </c>
    </row>
    <row r="812" spans="1:16">
      <c r="A812" s="25">
        <v>811</v>
      </c>
      <c r="B812" s="25" t="s">
        <v>1357</v>
      </c>
      <c r="C812" s="25" t="s">
        <v>1358</v>
      </c>
      <c r="D812" s="47" t="s">
        <v>596</v>
      </c>
      <c r="E812" s="47" t="s">
        <v>2061</v>
      </c>
      <c r="F812" s="47" t="s">
        <v>551</v>
      </c>
      <c r="G812" s="47">
        <v>27050</v>
      </c>
      <c r="H812" s="47" t="s">
        <v>72</v>
      </c>
      <c r="I812" s="61">
        <v>22</v>
      </c>
      <c r="J812" s="61">
        <v>22</v>
      </c>
      <c r="K812" s="62">
        <v>0.38</v>
      </c>
      <c r="L812" s="47" t="s">
        <v>171</v>
      </c>
      <c r="M812" s="68">
        <v>21168</v>
      </c>
      <c r="N812" s="68">
        <v>16941</v>
      </c>
      <c r="O812" s="68">
        <v>22985</v>
      </c>
      <c r="P812" s="63">
        <f t="shared" si="12"/>
        <v>61094</v>
      </c>
    </row>
    <row r="813" spans="1:16">
      <c r="A813" s="25">
        <v>812</v>
      </c>
      <c r="B813" s="25" t="s">
        <v>1357</v>
      </c>
      <c r="C813" s="25" t="s">
        <v>1358</v>
      </c>
      <c r="D813" s="47" t="s">
        <v>1143</v>
      </c>
      <c r="E813" s="47" t="s">
        <v>2062</v>
      </c>
      <c r="F813" s="47" t="s">
        <v>1144</v>
      </c>
      <c r="G813" s="47">
        <v>27010</v>
      </c>
      <c r="H813" s="47" t="s">
        <v>72</v>
      </c>
      <c r="I813" s="61">
        <v>56</v>
      </c>
      <c r="J813" s="61">
        <v>56</v>
      </c>
      <c r="K813" s="62">
        <v>0.38</v>
      </c>
      <c r="L813" s="47" t="s">
        <v>171</v>
      </c>
      <c r="M813" s="68">
        <v>4925</v>
      </c>
      <c r="N813" s="68">
        <v>3671</v>
      </c>
      <c r="O813" s="68">
        <v>6448</v>
      </c>
      <c r="P813" s="63">
        <f t="shared" si="12"/>
        <v>15044</v>
      </c>
    </row>
    <row r="814" spans="1:16">
      <c r="A814" s="25">
        <v>813</v>
      </c>
      <c r="B814" s="25" t="s">
        <v>1357</v>
      </c>
      <c r="C814" s="25" t="s">
        <v>1358</v>
      </c>
      <c r="D814" s="47" t="s">
        <v>1145</v>
      </c>
      <c r="E814" s="47" t="s">
        <v>868</v>
      </c>
      <c r="F814" s="47" t="s">
        <v>1144</v>
      </c>
      <c r="G814" s="47">
        <v>27010</v>
      </c>
      <c r="H814" s="47" t="s">
        <v>72</v>
      </c>
      <c r="I814" s="61">
        <v>28</v>
      </c>
      <c r="J814" s="61">
        <v>28</v>
      </c>
      <c r="K814" s="62">
        <v>0.38</v>
      </c>
      <c r="L814" s="47" t="s">
        <v>171</v>
      </c>
      <c r="M814" s="68">
        <v>47946</v>
      </c>
      <c r="N814" s="68">
        <v>36661</v>
      </c>
      <c r="O814" s="68">
        <v>51830</v>
      </c>
      <c r="P814" s="63">
        <f t="shared" si="12"/>
        <v>136437</v>
      </c>
    </row>
    <row r="815" spans="1:16">
      <c r="A815" s="25">
        <v>814</v>
      </c>
      <c r="B815" s="25" t="s">
        <v>1357</v>
      </c>
      <c r="C815" s="25" t="s">
        <v>1358</v>
      </c>
      <c r="D815" s="47" t="s">
        <v>1146</v>
      </c>
      <c r="E815" s="47" t="s">
        <v>1902</v>
      </c>
      <c r="F815" s="47" t="s">
        <v>1144</v>
      </c>
      <c r="G815" s="47">
        <v>27010</v>
      </c>
      <c r="H815" s="47" t="s">
        <v>72</v>
      </c>
      <c r="I815" s="61">
        <v>25</v>
      </c>
      <c r="J815" s="61">
        <v>28</v>
      </c>
      <c r="K815" s="62">
        <v>0.38</v>
      </c>
      <c r="L815" s="47" t="s">
        <v>171</v>
      </c>
      <c r="M815" s="68">
        <v>19998</v>
      </c>
      <c r="N815" s="68">
        <v>14911</v>
      </c>
      <c r="O815" s="68">
        <v>19598</v>
      </c>
      <c r="P815" s="63">
        <f t="shared" si="12"/>
        <v>54507</v>
      </c>
    </row>
    <row r="816" spans="1:16">
      <c r="A816" s="25">
        <v>815</v>
      </c>
      <c r="B816" s="25" t="s">
        <v>1357</v>
      </c>
      <c r="C816" s="25" t="s">
        <v>1358</v>
      </c>
      <c r="D816" s="47" t="s">
        <v>1176</v>
      </c>
      <c r="E816" s="47" t="s">
        <v>824</v>
      </c>
      <c r="F816" s="47" t="s">
        <v>1144</v>
      </c>
      <c r="G816" s="47">
        <v>27010</v>
      </c>
      <c r="H816" s="47" t="s">
        <v>72</v>
      </c>
      <c r="I816" s="61">
        <v>75</v>
      </c>
      <c r="J816" s="61">
        <v>75</v>
      </c>
      <c r="K816" s="62">
        <v>0.38</v>
      </c>
      <c r="L816" s="47" t="s">
        <v>77</v>
      </c>
      <c r="M816" s="68">
        <v>124026</v>
      </c>
      <c r="N816" s="68">
        <v>89179</v>
      </c>
      <c r="O816" s="68">
        <v>159292</v>
      </c>
      <c r="P816" s="63">
        <f t="shared" si="12"/>
        <v>372497</v>
      </c>
    </row>
    <row r="817" spans="1:16">
      <c r="A817" s="25">
        <v>816</v>
      </c>
      <c r="B817" s="25" t="s">
        <v>1357</v>
      </c>
      <c r="C817" s="25" t="s">
        <v>1358</v>
      </c>
      <c r="D817" s="47" t="s">
        <v>1215</v>
      </c>
      <c r="E817" s="47" t="s">
        <v>2063</v>
      </c>
      <c r="F817" s="47" t="s">
        <v>1144</v>
      </c>
      <c r="G817" s="47">
        <v>27010</v>
      </c>
      <c r="H817" s="47" t="s">
        <v>72</v>
      </c>
      <c r="I817" s="61">
        <v>15</v>
      </c>
      <c r="J817" s="61">
        <v>16.5</v>
      </c>
      <c r="K817" s="62">
        <v>0.38</v>
      </c>
      <c r="L817" s="47" t="s">
        <v>69</v>
      </c>
      <c r="M817" s="68">
        <v>12379</v>
      </c>
      <c r="N817" s="68">
        <v>9777</v>
      </c>
      <c r="O817" s="68">
        <v>15540</v>
      </c>
      <c r="P817" s="63">
        <f t="shared" si="12"/>
        <v>37696</v>
      </c>
    </row>
    <row r="818" spans="1:16">
      <c r="A818" s="25">
        <v>817</v>
      </c>
      <c r="B818" s="25" t="s">
        <v>1357</v>
      </c>
      <c r="C818" s="25" t="s">
        <v>1358</v>
      </c>
      <c r="D818" s="47" t="s">
        <v>1216</v>
      </c>
      <c r="E818" s="47" t="s">
        <v>2064</v>
      </c>
      <c r="F818" s="47" t="s">
        <v>1144</v>
      </c>
      <c r="G818" s="47">
        <v>27010</v>
      </c>
      <c r="H818" s="47" t="s">
        <v>72</v>
      </c>
      <c r="I818" s="61">
        <v>6</v>
      </c>
      <c r="J818" s="61">
        <v>6.6</v>
      </c>
      <c r="K818" s="62">
        <v>0.38</v>
      </c>
      <c r="L818" s="47" t="s">
        <v>69</v>
      </c>
      <c r="M818" s="68">
        <v>332</v>
      </c>
      <c r="N818" s="68">
        <v>261</v>
      </c>
      <c r="O818" s="68">
        <v>399</v>
      </c>
      <c r="P818" s="63">
        <f t="shared" si="12"/>
        <v>992</v>
      </c>
    </row>
    <row r="819" spans="1:16">
      <c r="A819" s="25">
        <v>818</v>
      </c>
      <c r="B819" s="25" t="s">
        <v>1357</v>
      </c>
      <c r="C819" s="25" t="s">
        <v>1358</v>
      </c>
      <c r="D819" s="47" t="s">
        <v>1217</v>
      </c>
      <c r="E819" s="47" t="s">
        <v>2065</v>
      </c>
      <c r="F819" s="47" t="s">
        <v>1144</v>
      </c>
      <c r="G819" s="47">
        <v>27010</v>
      </c>
      <c r="H819" s="47" t="s">
        <v>72</v>
      </c>
      <c r="I819" s="61">
        <v>6</v>
      </c>
      <c r="J819" s="61">
        <v>6.6</v>
      </c>
      <c r="K819" s="62">
        <v>0.38</v>
      </c>
      <c r="L819" s="47" t="s">
        <v>69</v>
      </c>
      <c r="M819" s="68">
        <v>197.37209300000001</v>
      </c>
      <c r="N819" s="68">
        <v>141.348837</v>
      </c>
      <c r="O819" s="68">
        <v>252.972094</v>
      </c>
      <c r="P819" s="63">
        <f t="shared" si="12"/>
        <v>591.69302400000004</v>
      </c>
    </row>
    <row r="820" spans="1:16">
      <c r="A820" s="25">
        <v>819</v>
      </c>
      <c r="B820" s="25" t="s">
        <v>1357</v>
      </c>
      <c r="C820" s="25" t="s">
        <v>1358</v>
      </c>
      <c r="D820" s="47" t="s">
        <v>1218</v>
      </c>
      <c r="E820" s="47" t="s">
        <v>2066</v>
      </c>
      <c r="F820" s="47" t="s">
        <v>1144</v>
      </c>
      <c r="G820" s="47">
        <v>27010</v>
      </c>
      <c r="H820" s="47" t="s">
        <v>72</v>
      </c>
      <c r="I820" s="61">
        <v>6</v>
      </c>
      <c r="J820" s="61">
        <v>6.6</v>
      </c>
      <c r="K820" s="62">
        <v>0.38</v>
      </c>
      <c r="L820" s="47" t="s">
        <v>69</v>
      </c>
      <c r="M820" s="68">
        <v>5523</v>
      </c>
      <c r="N820" s="68">
        <v>4247</v>
      </c>
      <c r="O820" s="68">
        <v>7716</v>
      </c>
      <c r="P820" s="63">
        <f t="shared" si="12"/>
        <v>17486</v>
      </c>
    </row>
    <row r="821" spans="1:16">
      <c r="A821" s="25">
        <v>820</v>
      </c>
      <c r="B821" s="25" t="s">
        <v>1357</v>
      </c>
      <c r="C821" s="25" t="s">
        <v>1358</v>
      </c>
      <c r="D821" s="47" t="s">
        <v>1219</v>
      </c>
      <c r="E821" s="47" t="s">
        <v>2067</v>
      </c>
      <c r="F821" s="47" t="s">
        <v>1144</v>
      </c>
      <c r="G821" s="47">
        <v>27010</v>
      </c>
      <c r="H821" s="47" t="s">
        <v>72</v>
      </c>
      <c r="I821" s="61">
        <v>22</v>
      </c>
      <c r="J821" s="61">
        <v>22</v>
      </c>
      <c r="K821" s="62">
        <v>0.38</v>
      </c>
      <c r="L821" s="47" t="s">
        <v>69</v>
      </c>
      <c r="M821" s="68">
        <v>651</v>
      </c>
      <c r="N821" s="68">
        <v>572</v>
      </c>
      <c r="O821" s="68">
        <v>605</v>
      </c>
      <c r="P821" s="63">
        <f t="shared" si="12"/>
        <v>1828</v>
      </c>
    </row>
    <row r="822" spans="1:16">
      <c r="A822" s="25">
        <v>821</v>
      </c>
      <c r="B822" s="25" t="s">
        <v>1357</v>
      </c>
      <c r="C822" s="25" t="s">
        <v>1358</v>
      </c>
      <c r="D822" s="47" t="s">
        <v>1220</v>
      </c>
      <c r="E822" s="47" t="s">
        <v>2068</v>
      </c>
      <c r="F822" s="47" t="s">
        <v>1144</v>
      </c>
      <c r="G822" s="47">
        <v>27010</v>
      </c>
      <c r="H822" s="47" t="s">
        <v>72</v>
      </c>
      <c r="I822" s="61">
        <v>6</v>
      </c>
      <c r="J822" s="61">
        <v>6.6</v>
      </c>
      <c r="K822" s="62">
        <v>0.38</v>
      </c>
      <c r="L822" s="47" t="s">
        <v>69</v>
      </c>
      <c r="M822" s="68">
        <v>424</v>
      </c>
      <c r="N822" s="68">
        <v>380</v>
      </c>
      <c r="O822" s="68">
        <v>371</v>
      </c>
      <c r="P822" s="63">
        <f t="shared" si="12"/>
        <v>1175</v>
      </c>
    </row>
    <row r="823" spans="1:16">
      <c r="A823" s="25">
        <v>822</v>
      </c>
      <c r="B823" s="25" t="s">
        <v>1357</v>
      </c>
      <c r="C823" s="25" t="s">
        <v>1358</v>
      </c>
      <c r="D823" s="47" t="s">
        <v>1232</v>
      </c>
      <c r="E823" s="47" t="s">
        <v>2007</v>
      </c>
      <c r="F823" s="47" t="s">
        <v>1144</v>
      </c>
      <c r="G823" s="47">
        <v>27010</v>
      </c>
      <c r="H823" s="47" t="s">
        <v>72</v>
      </c>
      <c r="I823" s="61">
        <v>6</v>
      </c>
      <c r="J823" s="61">
        <v>6.6</v>
      </c>
      <c r="K823" s="62">
        <v>0.38</v>
      </c>
      <c r="L823" s="47" t="s">
        <v>69</v>
      </c>
      <c r="M823" s="68">
        <v>152</v>
      </c>
      <c r="N823" s="68">
        <v>151</v>
      </c>
      <c r="O823" s="68">
        <v>175</v>
      </c>
      <c r="P823" s="63">
        <f t="shared" si="12"/>
        <v>478</v>
      </c>
    </row>
    <row r="824" spans="1:16">
      <c r="A824" s="25">
        <v>823</v>
      </c>
      <c r="B824" s="25" t="s">
        <v>1357</v>
      </c>
      <c r="C824" s="25" t="s">
        <v>1358</v>
      </c>
      <c r="D824" s="47" t="s">
        <v>2069</v>
      </c>
      <c r="E824" s="47" t="s">
        <v>2070</v>
      </c>
      <c r="F824" s="47" t="s">
        <v>1144</v>
      </c>
      <c r="G824" s="47">
        <v>27010</v>
      </c>
      <c r="H824" s="47" t="s">
        <v>72</v>
      </c>
      <c r="I824" s="61">
        <v>3</v>
      </c>
      <c r="J824" s="61">
        <v>3.3</v>
      </c>
      <c r="K824" s="62">
        <v>0.38</v>
      </c>
      <c r="L824" s="47" t="s">
        <v>69</v>
      </c>
      <c r="M824" s="68">
        <v>552</v>
      </c>
      <c r="N824" s="68">
        <v>354</v>
      </c>
      <c r="O824" s="68">
        <v>605</v>
      </c>
      <c r="P824" s="63">
        <f t="shared" si="12"/>
        <v>1511</v>
      </c>
    </row>
    <row r="825" spans="1:16">
      <c r="A825" s="25">
        <v>824</v>
      </c>
      <c r="B825" s="25" t="s">
        <v>1357</v>
      </c>
      <c r="C825" s="25" t="s">
        <v>1358</v>
      </c>
      <c r="D825" s="47" t="s">
        <v>1270</v>
      </c>
      <c r="E825" s="47" t="s">
        <v>2071</v>
      </c>
      <c r="F825" s="47" t="s">
        <v>1271</v>
      </c>
      <c r="G825" s="47">
        <v>27048</v>
      </c>
      <c r="H825" s="47" t="s">
        <v>72</v>
      </c>
      <c r="I825" s="61">
        <v>25</v>
      </c>
      <c r="J825" s="61">
        <v>25</v>
      </c>
      <c r="K825" s="62">
        <v>0.38</v>
      </c>
      <c r="L825" s="47" t="s">
        <v>77</v>
      </c>
      <c r="M825" s="68">
        <v>77</v>
      </c>
      <c r="N825" s="68">
        <v>11</v>
      </c>
      <c r="O825" s="68">
        <v>22</v>
      </c>
      <c r="P825" s="63">
        <f t="shared" si="12"/>
        <v>110</v>
      </c>
    </row>
    <row r="826" spans="1:16" ht="14.4">
      <c r="A826" s="25">
        <v>825</v>
      </c>
      <c r="B826" s="25" t="s">
        <v>1357</v>
      </c>
      <c r="C826" s="25" t="s">
        <v>1358</v>
      </c>
      <c r="D826" s="47" t="s">
        <v>1272</v>
      </c>
      <c r="E826" s="47" t="s">
        <v>1369</v>
      </c>
      <c r="F826" s="47" t="s">
        <v>1271</v>
      </c>
      <c r="G826" s="47">
        <v>27048</v>
      </c>
      <c r="H826" s="47" t="s">
        <v>72</v>
      </c>
      <c r="I826" s="67">
        <v>15</v>
      </c>
      <c r="J826" s="67">
        <v>16.5</v>
      </c>
      <c r="K826" s="62">
        <v>0.38</v>
      </c>
      <c r="L826" s="47" t="s">
        <v>69</v>
      </c>
      <c r="M826" s="68">
        <v>5908</v>
      </c>
      <c r="N826" s="68">
        <v>4165</v>
      </c>
      <c r="O826" s="68">
        <v>6456</v>
      </c>
      <c r="P826" s="63">
        <f t="shared" si="12"/>
        <v>16529</v>
      </c>
    </row>
    <row r="827" spans="1:16">
      <c r="A827" s="25">
        <v>826</v>
      </c>
      <c r="B827" s="25" t="s">
        <v>1357</v>
      </c>
      <c r="C827" s="25" t="s">
        <v>1358</v>
      </c>
      <c r="D827" s="47" t="s">
        <v>1273</v>
      </c>
      <c r="E827" s="47" t="s">
        <v>2072</v>
      </c>
      <c r="F827" s="47" t="s">
        <v>1271</v>
      </c>
      <c r="G827" s="47">
        <v>27048</v>
      </c>
      <c r="H827" s="47" t="s">
        <v>72</v>
      </c>
      <c r="I827" s="61">
        <v>6</v>
      </c>
      <c r="J827" s="61">
        <v>12</v>
      </c>
      <c r="K827" s="62">
        <v>0.38</v>
      </c>
      <c r="L827" s="47" t="s">
        <v>69</v>
      </c>
      <c r="M827" s="68">
        <v>1171</v>
      </c>
      <c r="N827" s="68">
        <v>872</v>
      </c>
      <c r="O827" s="68">
        <v>1624</v>
      </c>
      <c r="P827" s="63">
        <f t="shared" si="12"/>
        <v>3667</v>
      </c>
    </row>
    <row r="828" spans="1:16">
      <c r="A828" s="25">
        <v>827</v>
      </c>
      <c r="B828" s="25" t="s">
        <v>1357</v>
      </c>
      <c r="C828" s="25" t="s">
        <v>1358</v>
      </c>
      <c r="D828" s="47" t="s">
        <v>1274</v>
      </c>
      <c r="E828" s="47" t="s">
        <v>1470</v>
      </c>
      <c r="F828" s="47" t="s">
        <v>1271</v>
      </c>
      <c r="G828" s="47">
        <v>27048</v>
      </c>
      <c r="H828" s="47" t="s">
        <v>72</v>
      </c>
      <c r="I828" s="61">
        <v>30</v>
      </c>
      <c r="J828" s="61">
        <v>33</v>
      </c>
      <c r="K828" s="62">
        <v>0.38</v>
      </c>
      <c r="L828" s="47" t="s">
        <v>171</v>
      </c>
      <c r="M828" s="68">
        <v>2252</v>
      </c>
      <c r="N828" s="68">
        <v>3176</v>
      </c>
      <c r="O828" s="68">
        <v>4797</v>
      </c>
      <c r="P828" s="63">
        <f t="shared" si="12"/>
        <v>10225</v>
      </c>
    </row>
    <row r="829" spans="1:16">
      <c r="A829" s="25">
        <v>828</v>
      </c>
      <c r="B829" s="25" t="s">
        <v>1357</v>
      </c>
      <c r="C829" s="25" t="s">
        <v>1358</v>
      </c>
      <c r="D829" s="47" t="s">
        <v>1275</v>
      </c>
      <c r="E829" s="47" t="s">
        <v>2073</v>
      </c>
      <c r="F829" s="47" t="s">
        <v>1271</v>
      </c>
      <c r="G829" s="47">
        <v>27048</v>
      </c>
      <c r="H829" s="47" t="s">
        <v>72</v>
      </c>
      <c r="I829" s="61">
        <v>32</v>
      </c>
      <c r="J829" s="61">
        <v>32</v>
      </c>
      <c r="K829" s="62">
        <v>0.38</v>
      </c>
      <c r="L829" s="47" t="s">
        <v>171</v>
      </c>
      <c r="M829" s="68">
        <v>13471</v>
      </c>
      <c r="N829" s="68">
        <v>11278</v>
      </c>
      <c r="O829" s="68">
        <v>14996</v>
      </c>
      <c r="P829" s="63">
        <f t="shared" si="12"/>
        <v>39745</v>
      </c>
    </row>
    <row r="830" spans="1:16">
      <c r="A830" s="25">
        <v>829</v>
      </c>
      <c r="B830" s="25" t="s">
        <v>1357</v>
      </c>
      <c r="C830" s="25" t="s">
        <v>1358</v>
      </c>
      <c r="D830" s="47" t="s">
        <v>137</v>
      </c>
      <c r="E830" s="47" t="s">
        <v>2074</v>
      </c>
      <c r="F830" s="47" t="s">
        <v>138</v>
      </c>
      <c r="G830" s="47">
        <v>27010</v>
      </c>
      <c r="H830" s="47" t="s">
        <v>72</v>
      </c>
      <c r="I830" s="61">
        <v>6</v>
      </c>
      <c r="J830" s="61">
        <v>6.6</v>
      </c>
      <c r="K830" s="62">
        <v>0.22</v>
      </c>
      <c r="L830" s="47" t="s">
        <v>69</v>
      </c>
      <c r="M830" s="68">
        <v>0</v>
      </c>
      <c r="N830" s="68">
        <v>0</v>
      </c>
      <c r="O830" s="68">
        <v>0</v>
      </c>
      <c r="P830" s="63">
        <f t="shared" si="12"/>
        <v>0</v>
      </c>
    </row>
    <row r="831" spans="1:16">
      <c r="A831" s="25">
        <v>830</v>
      </c>
      <c r="B831" s="25" t="s">
        <v>1357</v>
      </c>
      <c r="C831" s="25" t="s">
        <v>1358</v>
      </c>
      <c r="D831" s="47" t="s">
        <v>139</v>
      </c>
      <c r="E831" s="47" t="s">
        <v>1369</v>
      </c>
      <c r="F831" s="47" t="s">
        <v>138</v>
      </c>
      <c r="G831" s="47">
        <v>27010</v>
      </c>
      <c r="H831" s="47" t="s">
        <v>72</v>
      </c>
      <c r="I831" s="61">
        <v>4.5</v>
      </c>
      <c r="J831" s="61">
        <v>5</v>
      </c>
      <c r="K831" s="62">
        <v>0.38</v>
      </c>
      <c r="L831" s="47" t="s">
        <v>69</v>
      </c>
      <c r="M831" s="68">
        <v>378</v>
      </c>
      <c r="N831" s="68">
        <v>307</v>
      </c>
      <c r="O831" s="68">
        <v>450</v>
      </c>
      <c r="P831" s="63">
        <f t="shared" si="12"/>
        <v>1135</v>
      </c>
    </row>
    <row r="832" spans="1:16">
      <c r="A832" s="25">
        <v>831</v>
      </c>
      <c r="B832" s="25" t="s">
        <v>1357</v>
      </c>
      <c r="C832" s="25" t="s">
        <v>1358</v>
      </c>
      <c r="D832" s="47" t="s">
        <v>982</v>
      </c>
      <c r="E832" s="47" t="s">
        <v>2075</v>
      </c>
      <c r="F832" s="47" t="s">
        <v>138</v>
      </c>
      <c r="G832" s="47">
        <v>27010</v>
      </c>
      <c r="H832" s="47" t="s">
        <v>72</v>
      </c>
      <c r="I832" s="61">
        <v>10</v>
      </c>
      <c r="J832" s="61">
        <v>11</v>
      </c>
      <c r="K832" s="62">
        <v>0.38</v>
      </c>
      <c r="L832" s="47" t="s">
        <v>171</v>
      </c>
      <c r="M832" s="68">
        <v>12336</v>
      </c>
      <c r="N832" s="68">
        <v>9422</v>
      </c>
      <c r="O832" s="68">
        <v>14816</v>
      </c>
      <c r="P832" s="63">
        <f t="shared" si="12"/>
        <v>36574</v>
      </c>
    </row>
    <row r="833" spans="1:16">
      <c r="A833" s="25">
        <v>832</v>
      </c>
      <c r="B833" s="25" t="s">
        <v>1357</v>
      </c>
      <c r="C833" s="25" t="s">
        <v>1358</v>
      </c>
      <c r="D833" s="47" t="s">
        <v>1052</v>
      </c>
      <c r="E833" s="47" t="s">
        <v>2076</v>
      </c>
      <c r="F833" s="47" t="s">
        <v>138</v>
      </c>
      <c r="G833" s="47">
        <v>27010</v>
      </c>
      <c r="H833" s="47" t="s">
        <v>72</v>
      </c>
      <c r="I833" s="61">
        <v>6</v>
      </c>
      <c r="J833" s="61">
        <v>6.6</v>
      </c>
      <c r="K833" s="62">
        <v>0.38</v>
      </c>
      <c r="L833" s="47" t="s">
        <v>171</v>
      </c>
      <c r="M833" s="68">
        <v>3964</v>
      </c>
      <c r="N833" s="68">
        <v>3057</v>
      </c>
      <c r="O833" s="68">
        <v>4284</v>
      </c>
      <c r="P833" s="63">
        <f t="shared" si="12"/>
        <v>11305</v>
      </c>
    </row>
    <row r="834" spans="1:16">
      <c r="A834" s="25">
        <v>833</v>
      </c>
      <c r="B834" s="25" t="s">
        <v>1357</v>
      </c>
      <c r="C834" s="25" t="s">
        <v>1358</v>
      </c>
      <c r="D834" s="47" t="s">
        <v>81</v>
      </c>
      <c r="E834" s="47" t="s">
        <v>1943</v>
      </c>
      <c r="F834" s="47" t="s">
        <v>82</v>
      </c>
      <c r="G834" s="47">
        <v>27049</v>
      </c>
      <c r="H834" s="47" t="s">
        <v>72</v>
      </c>
      <c r="I834" s="61">
        <v>10</v>
      </c>
      <c r="J834" s="61">
        <v>11</v>
      </c>
      <c r="K834" s="62">
        <v>0.38</v>
      </c>
      <c r="L834" s="47" t="s">
        <v>69</v>
      </c>
      <c r="M834" s="68">
        <v>3440</v>
      </c>
      <c r="N834" s="68">
        <v>2841</v>
      </c>
      <c r="O834" s="68">
        <v>3811</v>
      </c>
      <c r="P834" s="63">
        <f t="shared" si="12"/>
        <v>10092</v>
      </c>
    </row>
    <row r="835" spans="1:16">
      <c r="A835" s="25">
        <v>834</v>
      </c>
      <c r="B835" s="25" t="s">
        <v>1357</v>
      </c>
      <c r="C835" s="25" t="s">
        <v>1358</v>
      </c>
      <c r="D835" s="47" t="s">
        <v>83</v>
      </c>
      <c r="E835" s="47" t="s">
        <v>2077</v>
      </c>
      <c r="F835" s="47" t="s">
        <v>82</v>
      </c>
      <c r="G835" s="47">
        <v>27049</v>
      </c>
      <c r="H835" s="47" t="s">
        <v>72</v>
      </c>
      <c r="I835" s="61">
        <v>6</v>
      </c>
      <c r="J835" s="61">
        <v>6.6</v>
      </c>
      <c r="K835" s="62">
        <v>0.38</v>
      </c>
      <c r="L835" s="47" t="s">
        <v>69</v>
      </c>
      <c r="M835" s="68">
        <v>266</v>
      </c>
      <c r="N835" s="68">
        <v>225</v>
      </c>
      <c r="O835" s="68">
        <v>312</v>
      </c>
      <c r="P835" s="63">
        <f t="shared" ref="P835:P898" si="13">SUM(M835:O835)</f>
        <v>803</v>
      </c>
    </row>
    <row r="836" spans="1:16">
      <c r="A836" s="25">
        <v>835</v>
      </c>
      <c r="B836" s="25" t="s">
        <v>1357</v>
      </c>
      <c r="C836" s="25" t="s">
        <v>1358</v>
      </c>
      <c r="D836" s="47" t="s">
        <v>84</v>
      </c>
      <c r="E836" s="47" t="s">
        <v>2078</v>
      </c>
      <c r="F836" s="47" t="s">
        <v>82</v>
      </c>
      <c r="G836" s="47">
        <v>27049</v>
      </c>
      <c r="H836" s="47" t="s">
        <v>72</v>
      </c>
      <c r="I836" s="61">
        <v>10</v>
      </c>
      <c r="J836" s="61">
        <v>11</v>
      </c>
      <c r="K836" s="62">
        <v>0.38</v>
      </c>
      <c r="L836" s="47" t="s">
        <v>69</v>
      </c>
      <c r="M836" s="68">
        <v>3103</v>
      </c>
      <c r="N836" s="68">
        <v>2295</v>
      </c>
      <c r="O836" s="68">
        <v>3285</v>
      </c>
      <c r="P836" s="63">
        <f t="shared" si="13"/>
        <v>8683</v>
      </c>
    </row>
    <row r="837" spans="1:16">
      <c r="A837" s="25">
        <v>836</v>
      </c>
      <c r="B837" s="25" t="s">
        <v>1357</v>
      </c>
      <c r="C837" s="25" t="s">
        <v>1358</v>
      </c>
      <c r="D837" s="47" t="s">
        <v>85</v>
      </c>
      <c r="E837" s="47" t="s">
        <v>2079</v>
      </c>
      <c r="F837" s="47" t="s">
        <v>82</v>
      </c>
      <c r="G837" s="47">
        <v>27049</v>
      </c>
      <c r="H837" s="47" t="s">
        <v>79</v>
      </c>
      <c r="I837" s="61">
        <v>260</v>
      </c>
      <c r="J837" s="61">
        <v>265</v>
      </c>
      <c r="K837" s="62">
        <v>15</v>
      </c>
      <c r="L837" s="47" t="s">
        <v>77</v>
      </c>
      <c r="M837" s="68">
        <v>377628</v>
      </c>
      <c r="N837" s="68">
        <v>318358</v>
      </c>
      <c r="O837" s="68">
        <v>596653</v>
      </c>
      <c r="P837" s="63">
        <f t="shared" si="13"/>
        <v>1292639</v>
      </c>
    </row>
    <row r="838" spans="1:16">
      <c r="A838" s="25">
        <v>837</v>
      </c>
      <c r="B838" s="25" t="s">
        <v>1357</v>
      </c>
      <c r="C838" s="25" t="s">
        <v>1358</v>
      </c>
      <c r="D838" s="47" t="s">
        <v>87</v>
      </c>
      <c r="E838" s="47" t="s">
        <v>2080</v>
      </c>
      <c r="F838" s="47" t="s">
        <v>82</v>
      </c>
      <c r="G838" s="47">
        <v>27049</v>
      </c>
      <c r="H838" s="47" t="s">
        <v>72</v>
      </c>
      <c r="I838" s="61">
        <v>4.5</v>
      </c>
      <c r="J838" s="61">
        <v>5</v>
      </c>
      <c r="K838" s="62">
        <v>0.38</v>
      </c>
      <c r="L838" s="47" t="s">
        <v>69</v>
      </c>
      <c r="M838" s="68">
        <v>289</v>
      </c>
      <c r="N838" s="68">
        <v>218</v>
      </c>
      <c r="O838" s="68">
        <v>391</v>
      </c>
      <c r="P838" s="63">
        <f t="shared" si="13"/>
        <v>898</v>
      </c>
    </row>
    <row r="839" spans="1:16">
      <c r="A839" s="25">
        <v>838</v>
      </c>
      <c r="B839" s="25" t="s">
        <v>1357</v>
      </c>
      <c r="C839" s="25" t="s">
        <v>1358</v>
      </c>
      <c r="D839" s="47" t="s">
        <v>1025</v>
      </c>
      <c r="E839" s="47" t="s">
        <v>1684</v>
      </c>
      <c r="F839" s="47" t="s">
        <v>82</v>
      </c>
      <c r="G839" s="47">
        <v>27049</v>
      </c>
      <c r="H839" s="47" t="s">
        <v>72</v>
      </c>
      <c r="I839" s="61">
        <v>10</v>
      </c>
      <c r="J839" s="61">
        <v>11</v>
      </c>
      <c r="K839" s="62">
        <v>0.38</v>
      </c>
      <c r="L839" s="47" t="s">
        <v>171</v>
      </c>
      <c r="M839" s="68">
        <v>6377</v>
      </c>
      <c r="N839" s="68">
        <v>5427</v>
      </c>
      <c r="O839" s="68">
        <v>6912</v>
      </c>
      <c r="P839" s="63">
        <f t="shared" si="13"/>
        <v>18716</v>
      </c>
    </row>
    <row r="840" spans="1:16">
      <c r="A840" s="25">
        <v>839</v>
      </c>
      <c r="B840" s="25" t="s">
        <v>1357</v>
      </c>
      <c r="C840" s="25" t="s">
        <v>1358</v>
      </c>
      <c r="D840" s="47" t="s">
        <v>1034</v>
      </c>
      <c r="E840" s="47" t="s">
        <v>2081</v>
      </c>
      <c r="F840" s="47" t="s">
        <v>82</v>
      </c>
      <c r="G840" s="47">
        <v>27049</v>
      </c>
      <c r="H840" s="47" t="s">
        <v>72</v>
      </c>
      <c r="I840" s="61">
        <v>10</v>
      </c>
      <c r="J840" s="61">
        <v>11</v>
      </c>
      <c r="K840" s="62">
        <v>0.38</v>
      </c>
      <c r="L840" s="47" t="s">
        <v>171</v>
      </c>
      <c r="M840" s="68">
        <v>8523</v>
      </c>
      <c r="N840" s="68">
        <v>8288</v>
      </c>
      <c r="O840" s="68">
        <v>11422</v>
      </c>
      <c r="P840" s="63">
        <f t="shared" si="13"/>
        <v>28233</v>
      </c>
    </row>
    <row r="841" spans="1:16">
      <c r="A841" s="25">
        <v>840</v>
      </c>
      <c r="B841" s="25" t="s">
        <v>1357</v>
      </c>
      <c r="C841" s="25" t="s">
        <v>1358</v>
      </c>
      <c r="D841" s="47" t="s">
        <v>1038</v>
      </c>
      <c r="E841" s="47" t="s">
        <v>2082</v>
      </c>
      <c r="F841" s="47" t="s">
        <v>82</v>
      </c>
      <c r="G841" s="47">
        <v>27049</v>
      </c>
      <c r="H841" s="47" t="s">
        <v>72</v>
      </c>
      <c r="I841" s="61">
        <v>1.5</v>
      </c>
      <c r="J841" s="61">
        <v>1.7</v>
      </c>
      <c r="K841" s="62">
        <v>0.22</v>
      </c>
      <c r="L841" s="47" t="s">
        <v>171</v>
      </c>
      <c r="M841" s="68">
        <v>77</v>
      </c>
      <c r="N841" s="68">
        <v>58</v>
      </c>
      <c r="O841" s="68">
        <v>110</v>
      </c>
      <c r="P841" s="63">
        <f t="shared" si="13"/>
        <v>245</v>
      </c>
    </row>
    <row r="842" spans="1:16">
      <c r="A842" s="25">
        <v>841</v>
      </c>
      <c r="B842" s="25" t="s">
        <v>1357</v>
      </c>
      <c r="C842" s="25" t="s">
        <v>1358</v>
      </c>
      <c r="D842" s="47" t="s">
        <v>1050</v>
      </c>
      <c r="E842" s="47" t="s">
        <v>2083</v>
      </c>
      <c r="F842" s="47" t="s">
        <v>82</v>
      </c>
      <c r="G842" s="47">
        <v>27049</v>
      </c>
      <c r="H842" s="47" t="s">
        <v>72</v>
      </c>
      <c r="I842" s="61">
        <v>1.5</v>
      </c>
      <c r="J842" s="61">
        <v>1.7</v>
      </c>
      <c r="K842" s="62">
        <v>0.22</v>
      </c>
      <c r="L842" s="47" t="s">
        <v>171</v>
      </c>
      <c r="M842" s="68">
        <v>61</v>
      </c>
      <c r="N842" s="68">
        <v>45</v>
      </c>
      <c r="O842" s="68">
        <v>83</v>
      </c>
      <c r="P842" s="63">
        <f t="shared" si="13"/>
        <v>189</v>
      </c>
    </row>
    <row r="843" spans="1:16">
      <c r="A843" s="25">
        <v>842</v>
      </c>
      <c r="B843" s="25" t="s">
        <v>1357</v>
      </c>
      <c r="C843" s="25" t="s">
        <v>1358</v>
      </c>
      <c r="D843" s="47" t="s">
        <v>2084</v>
      </c>
      <c r="E843" s="47" t="s">
        <v>2085</v>
      </c>
      <c r="F843" s="47" t="s">
        <v>82</v>
      </c>
      <c r="G843" s="47">
        <v>27049</v>
      </c>
      <c r="H843" s="47" t="s">
        <v>72</v>
      </c>
      <c r="I843" s="61">
        <v>1.5</v>
      </c>
      <c r="J843" s="61">
        <v>1.7</v>
      </c>
      <c r="K843" s="62">
        <v>0.22</v>
      </c>
      <c r="L843" s="47" t="s">
        <v>171</v>
      </c>
      <c r="M843" s="68">
        <v>0</v>
      </c>
      <c r="N843" s="68">
        <v>0</v>
      </c>
      <c r="O843" s="68">
        <v>0</v>
      </c>
      <c r="P843" s="63">
        <f t="shared" si="13"/>
        <v>0</v>
      </c>
    </row>
    <row r="844" spans="1:16">
      <c r="A844" s="25">
        <v>843</v>
      </c>
      <c r="B844" s="25" t="s">
        <v>1357</v>
      </c>
      <c r="C844" s="25" t="s">
        <v>1358</v>
      </c>
      <c r="D844" s="47" t="s">
        <v>913</v>
      </c>
      <c r="E844" s="47" t="s">
        <v>914</v>
      </c>
      <c r="F844" s="47" t="s">
        <v>915</v>
      </c>
      <c r="G844" s="47">
        <v>27030</v>
      </c>
      <c r="H844" s="47" t="s">
        <v>72</v>
      </c>
      <c r="I844" s="61">
        <v>15</v>
      </c>
      <c r="J844" s="61">
        <v>16.5</v>
      </c>
      <c r="K844" s="62">
        <v>0.38</v>
      </c>
      <c r="L844" s="47" t="s">
        <v>77</v>
      </c>
      <c r="M844" s="68">
        <v>11760</v>
      </c>
      <c r="N844" s="68">
        <v>9094</v>
      </c>
      <c r="O844" s="68">
        <v>16728</v>
      </c>
      <c r="P844" s="63">
        <f t="shared" si="13"/>
        <v>37582</v>
      </c>
    </row>
    <row r="845" spans="1:16">
      <c r="A845" s="25">
        <v>844</v>
      </c>
      <c r="B845" s="25" t="s">
        <v>1357</v>
      </c>
      <c r="C845" s="25" t="s">
        <v>1358</v>
      </c>
      <c r="D845" s="47" t="s">
        <v>916</v>
      </c>
      <c r="E845" s="47" t="s">
        <v>917</v>
      </c>
      <c r="F845" s="47" t="s">
        <v>915</v>
      </c>
      <c r="G845" s="47">
        <v>27030</v>
      </c>
      <c r="H845" s="47" t="s">
        <v>72</v>
      </c>
      <c r="I845" s="61">
        <v>79</v>
      </c>
      <c r="J845" s="61">
        <v>79</v>
      </c>
      <c r="K845" s="62">
        <v>0.38</v>
      </c>
      <c r="L845" s="47" t="s">
        <v>171</v>
      </c>
      <c r="M845" s="68">
        <v>24445</v>
      </c>
      <c r="N845" s="68">
        <v>20194</v>
      </c>
      <c r="O845" s="68">
        <v>26566</v>
      </c>
      <c r="P845" s="63">
        <f t="shared" si="13"/>
        <v>71205</v>
      </c>
    </row>
    <row r="846" spans="1:16">
      <c r="A846" s="25">
        <v>845</v>
      </c>
      <c r="B846" s="25" t="s">
        <v>1357</v>
      </c>
      <c r="C846" s="25" t="s">
        <v>1358</v>
      </c>
      <c r="D846" s="47" t="s">
        <v>553</v>
      </c>
      <c r="E846" s="47" t="s">
        <v>2086</v>
      </c>
      <c r="F846" s="47" t="s">
        <v>554</v>
      </c>
      <c r="G846" s="47">
        <v>27050</v>
      </c>
      <c r="H846" s="47" t="s">
        <v>72</v>
      </c>
      <c r="I846" s="61">
        <v>1.5</v>
      </c>
      <c r="J846" s="61">
        <v>1.7</v>
      </c>
      <c r="K846" s="62">
        <v>0.22</v>
      </c>
      <c r="L846" s="47" t="s">
        <v>171</v>
      </c>
      <c r="M846" s="68">
        <v>83</v>
      </c>
      <c r="N846" s="68">
        <v>62</v>
      </c>
      <c r="O846" s="68">
        <v>116</v>
      </c>
      <c r="P846" s="63">
        <f t="shared" si="13"/>
        <v>261</v>
      </c>
    </row>
    <row r="847" spans="1:16">
      <c r="A847" s="25">
        <v>846</v>
      </c>
      <c r="B847" s="25" t="s">
        <v>1357</v>
      </c>
      <c r="C847" s="25" t="s">
        <v>1358</v>
      </c>
      <c r="D847" s="47" t="s">
        <v>555</v>
      </c>
      <c r="E847" s="47" t="s">
        <v>2087</v>
      </c>
      <c r="F847" s="47" t="s">
        <v>554</v>
      </c>
      <c r="G847" s="47">
        <v>27050</v>
      </c>
      <c r="H847" s="47" t="s">
        <v>72</v>
      </c>
      <c r="I847" s="61">
        <v>10</v>
      </c>
      <c r="J847" s="61">
        <v>30</v>
      </c>
      <c r="K847" s="62">
        <v>0.38</v>
      </c>
      <c r="L847" s="47" t="s">
        <v>171</v>
      </c>
      <c r="M847" s="68">
        <v>7265</v>
      </c>
      <c r="N847" s="68">
        <v>6355</v>
      </c>
      <c r="O847" s="68">
        <v>9532</v>
      </c>
      <c r="P847" s="63">
        <f t="shared" si="13"/>
        <v>23152</v>
      </c>
    </row>
    <row r="848" spans="1:16">
      <c r="A848" s="25">
        <v>847</v>
      </c>
      <c r="B848" s="25" t="s">
        <v>1357</v>
      </c>
      <c r="C848" s="25" t="s">
        <v>1358</v>
      </c>
      <c r="D848" s="47" t="s">
        <v>556</v>
      </c>
      <c r="E848" s="47" t="s">
        <v>2087</v>
      </c>
      <c r="F848" s="47" t="s">
        <v>554</v>
      </c>
      <c r="G848" s="47">
        <v>27050</v>
      </c>
      <c r="H848" s="47" t="s">
        <v>72</v>
      </c>
      <c r="I848" s="61">
        <v>20</v>
      </c>
      <c r="J848" s="61">
        <v>22</v>
      </c>
      <c r="K848" s="62">
        <v>0.38</v>
      </c>
      <c r="L848" s="47" t="s">
        <v>171</v>
      </c>
      <c r="M848" s="68">
        <v>19576</v>
      </c>
      <c r="N848" s="68">
        <v>15648</v>
      </c>
      <c r="O848" s="68">
        <v>24739</v>
      </c>
      <c r="P848" s="63">
        <f t="shared" si="13"/>
        <v>59963</v>
      </c>
    </row>
    <row r="849" spans="1:16">
      <c r="A849" s="25">
        <v>848</v>
      </c>
      <c r="B849" s="25" t="s">
        <v>1357</v>
      </c>
      <c r="C849" s="25" t="s">
        <v>1358</v>
      </c>
      <c r="D849" s="47" t="s">
        <v>557</v>
      </c>
      <c r="E849" s="47" t="s">
        <v>2088</v>
      </c>
      <c r="F849" s="47" t="s">
        <v>554</v>
      </c>
      <c r="G849" s="47">
        <v>27050</v>
      </c>
      <c r="H849" s="47" t="s">
        <v>72</v>
      </c>
      <c r="I849" s="61">
        <v>6</v>
      </c>
      <c r="J849" s="61">
        <v>34</v>
      </c>
      <c r="K849" s="62">
        <v>0.38</v>
      </c>
      <c r="L849" s="47" t="s">
        <v>171</v>
      </c>
      <c r="M849" s="68">
        <v>83</v>
      </c>
      <c r="N849" s="68">
        <v>65</v>
      </c>
      <c r="O849" s="68">
        <v>134</v>
      </c>
      <c r="P849" s="63">
        <f t="shared" si="13"/>
        <v>282</v>
      </c>
    </row>
    <row r="850" spans="1:16">
      <c r="A850" s="25">
        <v>849</v>
      </c>
      <c r="B850" s="25" t="s">
        <v>1357</v>
      </c>
      <c r="C850" s="25" t="s">
        <v>1358</v>
      </c>
      <c r="D850" s="47" t="s">
        <v>558</v>
      </c>
      <c r="E850" s="47" t="s">
        <v>1566</v>
      </c>
      <c r="F850" s="47" t="s">
        <v>554</v>
      </c>
      <c r="G850" s="47">
        <v>27050</v>
      </c>
      <c r="H850" s="47" t="s">
        <v>72</v>
      </c>
      <c r="I850" s="61">
        <v>15</v>
      </c>
      <c r="J850" s="61">
        <v>25</v>
      </c>
      <c r="K850" s="62">
        <v>0.38</v>
      </c>
      <c r="L850" s="47" t="s">
        <v>171</v>
      </c>
      <c r="M850" s="68">
        <v>2286</v>
      </c>
      <c r="N850" s="68">
        <v>3244</v>
      </c>
      <c r="O850" s="68">
        <v>3348</v>
      </c>
      <c r="P850" s="63">
        <f t="shared" si="13"/>
        <v>8878</v>
      </c>
    </row>
    <row r="851" spans="1:16">
      <c r="A851" s="25">
        <v>850</v>
      </c>
      <c r="B851" s="25" t="s">
        <v>1357</v>
      </c>
      <c r="C851" s="25" t="s">
        <v>1358</v>
      </c>
      <c r="D851" s="47" t="s">
        <v>255</v>
      </c>
      <c r="E851" s="47" t="s">
        <v>2089</v>
      </c>
      <c r="F851" s="47" t="s">
        <v>256</v>
      </c>
      <c r="G851" s="47">
        <v>27030</v>
      </c>
      <c r="H851" s="47" t="s">
        <v>72</v>
      </c>
      <c r="I851" s="61">
        <v>31.3</v>
      </c>
      <c r="J851" s="61">
        <v>90</v>
      </c>
      <c r="K851" s="62">
        <v>0.38</v>
      </c>
      <c r="L851" s="47" t="s">
        <v>171</v>
      </c>
      <c r="M851" s="68">
        <v>29327</v>
      </c>
      <c r="N851" s="68">
        <v>23995</v>
      </c>
      <c r="O851" s="68">
        <v>29487</v>
      </c>
      <c r="P851" s="63">
        <f t="shared" si="13"/>
        <v>82809</v>
      </c>
    </row>
    <row r="852" spans="1:16">
      <c r="A852" s="25">
        <v>851</v>
      </c>
      <c r="B852" s="25" t="s">
        <v>1357</v>
      </c>
      <c r="C852" s="25" t="s">
        <v>1358</v>
      </c>
      <c r="D852" s="47" t="s">
        <v>918</v>
      </c>
      <c r="E852" s="47" t="s">
        <v>919</v>
      </c>
      <c r="F852" s="47" t="s">
        <v>256</v>
      </c>
      <c r="G852" s="47">
        <v>27030</v>
      </c>
      <c r="H852" s="47" t="s">
        <v>72</v>
      </c>
      <c r="I852" s="61">
        <v>20</v>
      </c>
      <c r="J852" s="61">
        <v>22</v>
      </c>
      <c r="K852" s="62">
        <v>0.38</v>
      </c>
      <c r="L852" s="47" t="s">
        <v>69</v>
      </c>
      <c r="M852" s="68">
        <v>5888</v>
      </c>
      <c r="N852" s="68">
        <v>4522</v>
      </c>
      <c r="O852" s="68">
        <v>7505</v>
      </c>
      <c r="P852" s="63">
        <f t="shared" si="13"/>
        <v>17915</v>
      </c>
    </row>
    <row r="853" spans="1:16">
      <c r="A853" s="25">
        <v>852</v>
      </c>
      <c r="B853" s="25" t="s">
        <v>1357</v>
      </c>
      <c r="C853" s="25" t="s">
        <v>1358</v>
      </c>
      <c r="D853" s="47" t="s">
        <v>920</v>
      </c>
      <c r="E853" s="47" t="s">
        <v>921</v>
      </c>
      <c r="F853" s="47" t="s">
        <v>256</v>
      </c>
      <c r="G853" s="47">
        <v>27030</v>
      </c>
      <c r="H853" s="47" t="s">
        <v>72</v>
      </c>
      <c r="I853" s="61">
        <v>15</v>
      </c>
      <c r="J853" s="61">
        <v>16.5</v>
      </c>
      <c r="K853" s="62">
        <v>0.38</v>
      </c>
      <c r="L853" s="47" t="s">
        <v>69</v>
      </c>
      <c r="M853" s="68">
        <v>4223</v>
      </c>
      <c r="N853" s="68">
        <v>3138</v>
      </c>
      <c r="O853" s="68">
        <v>5401</v>
      </c>
      <c r="P853" s="63">
        <f t="shared" si="13"/>
        <v>12762</v>
      </c>
    </row>
    <row r="854" spans="1:16">
      <c r="A854" s="25">
        <v>853</v>
      </c>
      <c r="B854" s="25" t="s">
        <v>1357</v>
      </c>
      <c r="C854" s="25" t="s">
        <v>1358</v>
      </c>
      <c r="D854" s="47" t="s">
        <v>1221</v>
      </c>
      <c r="E854" s="47" t="s">
        <v>1677</v>
      </c>
      <c r="F854" s="47" t="s">
        <v>1148</v>
      </c>
      <c r="G854" s="47">
        <v>27010</v>
      </c>
      <c r="H854" s="47" t="s">
        <v>72</v>
      </c>
      <c r="I854" s="61">
        <v>6</v>
      </c>
      <c r="J854" s="61">
        <v>7</v>
      </c>
      <c r="K854" s="62">
        <v>0.38</v>
      </c>
      <c r="L854" s="47" t="s">
        <v>77</v>
      </c>
      <c r="M854" s="68">
        <v>42</v>
      </c>
      <c r="N854" s="68">
        <v>32</v>
      </c>
      <c r="O854" s="68">
        <v>54</v>
      </c>
      <c r="P854" s="63">
        <f t="shared" si="13"/>
        <v>128</v>
      </c>
    </row>
    <row r="855" spans="1:16">
      <c r="A855" s="25">
        <v>854</v>
      </c>
      <c r="B855" s="25" t="s">
        <v>1357</v>
      </c>
      <c r="C855" s="25" t="s">
        <v>1358</v>
      </c>
      <c r="D855" s="47" t="s">
        <v>1147</v>
      </c>
      <c r="E855" s="47" t="s">
        <v>2090</v>
      </c>
      <c r="F855" s="47" t="s">
        <v>1148</v>
      </c>
      <c r="G855" s="47">
        <v>27010</v>
      </c>
      <c r="H855" s="47" t="s">
        <v>72</v>
      </c>
      <c r="I855" s="61">
        <v>33</v>
      </c>
      <c r="J855" s="61">
        <v>33</v>
      </c>
      <c r="K855" s="62">
        <v>0.38</v>
      </c>
      <c r="L855" s="47" t="s">
        <v>171</v>
      </c>
      <c r="M855" s="68">
        <v>23983</v>
      </c>
      <c r="N855" s="68">
        <v>19290</v>
      </c>
      <c r="O855" s="68">
        <v>31932</v>
      </c>
      <c r="P855" s="63">
        <f t="shared" si="13"/>
        <v>75205</v>
      </c>
    </row>
    <row r="856" spans="1:16">
      <c r="A856" s="25">
        <v>855</v>
      </c>
      <c r="B856" s="25" t="s">
        <v>1357</v>
      </c>
      <c r="C856" s="25" t="s">
        <v>1358</v>
      </c>
      <c r="D856" s="47" t="s">
        <v>666</v>
      </c>
      <c r="E856" s="47" t="s">
        <v>2091</v>
      </c>
      <c r="F856" s="47" t="s">
        <v>667</v>
      </c>
      <c r="G856" s="47">
        <v>27020</v>
      </c>
      <c r="H856" s="47" t="s">
        <v>72</v>
      </c>
      <c r="I856" s="61">
        <v>60</v>
      </c>
      <c r="J856" s="61">
        <v>60</v>
      </c>
      <c r="K856" s="62">
        <v>0.38</v>
      </c>
      <c r="L856" s="47" t="s">
        <v>171</v>
      </c>
      <c r="M856" s="68">
        <v>43837</v>
      </c>
      <c r="N856" s="68">
        <v>37080</v>
      </c>
      <c r="O856" s="68">
        <v>65520</v>
      </c>
      <c r="P856" s="63">
        <f t="shared" si="13"/>
        <v>146437</v>
      </c>
    </row>
    <row r="857" spans="1:16">
      <c r="A857" s="25">
        <v>856</v>
      </c>
      <c r="B857" s="25" t="s">
        <v>1357</v>
      </c>
      <c r="C857" s="25" t="s">
        <v>1358</v>
      </c>
      <c r="D857" s="47" t="s">
        <v>671</v>
      </c>
      <c r="E857" s="47" t="s">
        <v>2092</v>
      </c>
      <c r="F857" s="47" t="s">
        <v>667</v>
      </c>
      <c r="G857" s="47">
        <v>27020</v>
      </c>
      <c r="H857" s="47" t="s">
        <v>72</v>
      </c>
      <c r="I857" s="61">
        <v>53</v>
      </c>
      <c r="J857" s="61">
        <v>53</v>
      </c>
      <c r="K857" s="62">
        <v>0.38</v>
      </c>
      <c r="L857" s="47" t="s">
        <v>171</v>
      </c>
      <c r="M857" s="68">
        <v>28900</v>
      </c>
      <c r="N857" s="68">
        <v>24184</v>
      </c>
      <c r="O857" s="68">
        <v>29385</v>
      </c>
      <c r="P857" s="63">
        <f t="shared" si="13"/>
        <v>82469</v>
      </c>
    </row>
    <row r="858" spans="1:16">
      <c r="A858" s="25">
        <v>857</v>
      </c>
      <c r="B858" s="25" t="s">
        <v>1357</v>
      </c>
      <c r="C858" s="25" t="s">
        <v>1358</v>
      </c>
      <c r="D858" s="47" t="s">
        <v>672</v>
      </c>
      <c r="E858" s="47" t="s">
        <v>2093</v>
      </c>
      <c r="F858" s="47" t="s">
        <v>667</v>
      </c>
      <c r="G858" s="47">
        <v>27020</v>
      </c>
      <c r="H858" s="47" t="s">
        <v>72</v>
      </c>
      <c r="I858" s="61">
        <v>53</v>
      </c>
      <c r="J858" s="61">
        <v>53</v>
      </c>
      <c r="K858" s="62">
        <v>0.38</v>
      </c>
      <c r="L858" s="47" t="s">
        <v>171</v>
      </c>
      <c r="M858" s="68">
        <v>0</v>
      </c>
      <c r="N858" s="68">
        <v>0</v>
      </c>
      <c r="O858" s="68">
        <v>0</v>
      </c>
      <c r="P858" s="63">
        <f t="shared" si="13"/>
        <v>0</v>
      </c>
    </row>
    <row r="859" spans="1:16">
      <c r="A859" s="25">
        <v>858</v>
      </c>
      <c r="B859" s="25" t="s">
        <v>1357</v>
      </c>
      <c r="C859" s="25" t="s">
        <v>1358</v>
      </c>
      <c r="D859" s="47" t="s">
        <v>1151</v>
      </c>
      <c r="E859" s="47" t="s">
        <v>2094</v>
      </c>
      <c r="F859" s="47" t="s">
        <v>1150</v>
      </c>
      <c r="G859" s="47">
        <v>27010</v>
      </c>
      <c r="H859" s="47" t="s">
        <v>72</v>
      </c>
      <c r="I859" s="61">
        <v>1.5</v>
      </c>
      <c r="J859" s="61">
        <v>2</v>
      </c>
      <c r="K859" s="62">
        <v>0.22</v>
      </c>
      <c r="L859" s="47" t="s">
        <v>171</v>
      </c>
      <c r="M859" s="68">
        <v>498</v>
      </c>
      <c r="N859" s="68">
        <v>391</v>
      </c>
      <c r="O859" s="68">
        <v>749</v>
      </c>
      <c r="P859" s="63">
        <f t="shared" si="13"/>
        <v>1638</v>
      </c>
    </row>
    <row r="860" spans="1:16">
      <c r="A860" s="25">
        <v>859</v>
      </c>
      <c r="B860" s="25" t="s">
        <v>1357</v>
      </c>
      <c r="C860" s="25" t="s">
        <v>1358</v>
      </c>
      <c r="D860" s="47" t="s">
        <v>1152</v>
      </c>
      <c r="E860" s="47" t="s">
        <v>2095</v>
      </c>
      <c r="F860" s="47" t="s">
        <v>1150</v>
      </c>
      <c r="G860" s="47">
        <v>27010</v>
      </c>
      <c r="H860" s="47" t="s">
        <v>72</v>
      </c>
      <c r="I860" s="61">
        <v>1.5</v>
      </c>
      <c r="J860" s="61">
        <v>2</v>
      </c>
      <c r="K860" s="62">
        <v>0.22</v>
      </c>
      <c r="L860" s="47" t="s">
        <v>171</v>
      </c>
      <c r="M860" s="68">
        <v>573</v>
      </c>
      <c r="N860" s="68">
        <v>437</v>
      </c>
      <c r="O860" s="68">
        <v>816</v>
      </c>
      <c r="P860" s="63">
        <f t="shared" si="13"/>
        <v>1826</v>
      </c>
    </row>
    <row r="861" spans="1:16">
      <c r="A861" s="25">
        <v>860</v>
      </c>
      <c r="B861" s="25" t="s">
        <v>1357</v>
      </c>
      <c r="C861" s="25" t="s">
        <v>1358</v>
      </c>
      <c r="D861" s="47" t="s">
        <v>1149</v>
      </c>
      <c r="E861" s="47" t="s">
        <v>2094</v>
      </c>
      <c r="F861" s="47" t="s">
        <v>1150</v>
      </c>
      <c r="G861" s="47">
        <v>27010</v>
      </c>
      <c r="H861" s="47" t="s">
        <v>72</v>
      </c>
      <c r="I861" s="61">
        <v>75</v>
      </c>
      <c r="J861" s="61">
        <v>75</v>
      </c>
      <c r="K861" s="62">
        <v>0.38</v>
      </c>
      <c r="L861" s="47" t="s">
        <v>171</v>
      </c>
      <c r="M861" s="68">
        <v>48664</v>
      </c>
      <c r="N861" s="68">
        <v>40814</v>
      </c>
      <c r="O861" s="68">
        <v>57726</v>
      </c>
      <c r="P861" s="63">
        <f t="shared" si="13"/>
        <v>147204</v>
      </c>
    </row>
    <row r="862" spans="1:16">
      <c r="A862" s="25">
        <v>861</v>
      </c>
      <c r="B862" s="25" t="s">
        <v>1357</v>
      </c>
      <c r="C862" s="25" t="s">
        <v>1358</v>
      </c>
      <c r="D862" s="47" t="s">
        <v>1177</v>
      </c>
      <c r="E862" s="47" t="s">
        <v>2094</v>
      </c>
      <c r="F862" s="47" t="s">
        <v>1150</v>
      </c>
      <c r="G862" s="47">
        <v>27010</v>
      </c>
      <c r="H862" s="47" t="s">
        <v>72</v>
      </c>
      <c r="I862" s="61">
        <v>15</v>
      </c>
      <c r="J862" s="61">
        <v>17</v>
      </c>
      <c r="K862" s="62">
        <v>0.38</v>
      </c>
      <c r="L862" s="47" t="s">
        <v>77</v>
      </c>
      <c r="M862" s="68">
        <v>15749</v>
      </c>
      <c r="N862" s="68">
        <v>12103</v>
      </c>
      <c r="O862" s="68">
        <v>22404</v>
      </c>
      <c r="P862" s="63">
        <f t="shared" si="13"/>
        <v>50256</v>
      </c>
    </row>
    <row r="863" spans="1:16">
      <c r="A863" s="25">
        <v>862</v>
      </c>
      <c r="B863" s="25" t="s">
        <v>1357</v>
      </c>
      <c r="C863" s="25" t="s">
        <v>1358</v>
      </c>
      <c r="D863" s="47" t="s">
        <v>1178</v>
      </c>
      <c r="E863" s="47" t="s">
        <v>2096</v>
      </c>
      <c r="F863" s="47" t="s">
        <v>1150</v>
      </c>
      <c r="G863" s="47">
        <v>27010</v>
      </c>
      <c r="H863" s="47" t="s">
        <v>72</v>
      </c>
      <c r="I863" s="61">
        <v>10</v>
      </c>
      <c r="J863" s="61">
        <v>11</v>
      </c>
      <c r="K863" s="62">
        <v>0.38</v>
      </c>
      <c r="L863" s="47" t="s">
        <v>77</v>
      </c>
      <c r="M863" s="68">
        <v>4586</v>
      </c>
      <c r="N863" s="68">
        <v>3499</v>
      </c>
      <c r="O863" s="68">
        <v>6259</v>
      </c>
      <c r="P863" s="63">
        <f t="shared" si="13"/>
        <v>14344</v>
      </c>
    </row>
    <row r="864" spans="1:16">
      <c r="A864" s="25">
        <v>863</v>
      </c>
      <c r="B864" s="25" t="s">
        <v>1357</v>
      </c>
      <c r="C864" s="25" t="s">
        <v>1358</v>
      </c>
      <c r="D864" s="47" t="s">
        <v>1179</v>
      </c>
      <c r="E864" s="47" t="s">
        <v>2097</v>
      </c>
      <c r="F864" s="47" t="s">
        <v>1150</v>
      </c>
      <c r="G864" s="47">
        <v>27010</v>
      </c>
      <c r="H864" s="47" t="s">
        <v>72</v>
      </c>
      <c r="I864" s="61">
        <v>15</v>
      </c>
      <c r="J864" s="61">
        <v>17</v>
      </c>
      <c r="K864" s="62">
        <v>0.38</v>
      </c>
      <c r="L864" s="47" t="s">
        <v>77</v>
      </c>
      <c r="M864" s="68">
        <v>14664</v>
      </c>
      <c r="N864" s="68">
        <v>11437</v>
      </c>
      <c r="O864" s="68">
        <v>20141</v>
      </c>
      <c r="P864" s="63">
        <f t="shared" si="13"/>
        <v>46242</v>
      </c>
    </row>
    <row r="865" spans="1:16">
      <c r="A865" s="25">
        <v>864</v>
      </c>
      <c r="B865" s="25" t="s">
        <v>1357</v>
      </c>
      <c r="C865" s="25" t="s">
        <v>1358</v>
      </c>
      <c r="D865" s="47" t="s">
        <v>1180</v>
      </c>
      <c r="E865" s="47" t="s">
        <v>2023</v>
      </c>
      <c r="F865" s="47" t="s">
        <v>1150</v>
      </c>
      <c r="G865" s="47">
        <v>27010</v>
      </c>
      <c r="H865" s="47" t="s">
        <v>72</v>
      </c>
      <c r="I865" s="61">
        <v>40</v>
      </c>
      <c r="J865" s="61">
        <v>40</v>
      </c>
      <c r="K865" s="62">
        <v>0.38</v>
      </c>
      <c r="L865" s="47" t="s">
        <v>77</v>
      </c>
      <c r="M865" s="68">
        <v>16196</v>
      </c>
      <c r="N865" s="68">
        <v>12600</v>
      </c>
      <c r="O865" s="68">
        <v>22796</v>
      </c>
      <c r="P865" s="63">
        <f t="shared" si="13"/>
        <v>51592</v>
      </c>
    </row>
    <row r="866" spans="1:16">
      <c r="A866" s="25">
        <v>865</v>
      </c>
      <c r="B866" s="25" t="s">
        <v>1357</v>
      </c>
      <c r="C866" s="25" t="s">
        <v>1358</v>
      </c>
      <c r="D866" s="47" t="s">
        <v>1222</v>
      </c>
      <c r="E866" s="47" t="s">
        <v>2098</v>
      </c>
      <c r="F866" s="47" t="s">
        <v>1150</v>
      </c>
      <c r="G866" s="47">
        <v>27010</v>
      </c>
      <c r="H866" s="47" t="s">
        <v>72</v>
      </c>
      <c r="I866" s="61">
        <v>6</v>
      </c>
      <c r="J866" s="61">
        <v>7</v>
      </c>
      <c r="K866" s="62">
        <v>0.38</v>
      </c>
      <c r="L866" s="47" t="s">
        <v>69</v>
      </c>
      <c r="M866" s="68">
        <v>228</v>
      </c>
      <c r="N866" s="68">
        <v>199</v>
      </c>
      <c r="O866" s="68">
        <v>310</v>
      </c>
      <c r="P866" s="63">
        <f t="shared" si="13"/>
        <v>737</v>
      </c>
    </row>
    <row r="867" spans="1:16">
      <c r="A867" s="25">
        <v>866</v>
      </c>
      <c r="B867" s="25" t="s">
        <v>1357</v>
      </c>
      <c r="C867" s="25" t="s">
        <v>1358</v>
      </c>
      <c r="D867" s="47" t="s">
        <v>1223</v>
      </c>
      <c r="E867" s="47" t="s">
        <v>2099</v>
      </c>
      <c r="F867" s="47" t="s">
        <v>1150</v>
      </c>
      <c r="G867" s="47">
        <v>27010</v>
      </c>
      <c r="H867" s="47" t="s">
        <v>72</v>
      </c>
      <c r="I867" s="61">
        <v>6</v>
      </c>
      <c r="J867" s="61">
        <v>17</v>
      </c>
      <c r="K867" s="62">
        <v>0.38</v>
      </c>
      <c r="L867" s="47" t="s">
        <v>69</v>
      </c>
      <c r="M867" s="68">
        <v>237</v>
      </c>
      <c r="N867" s="68">
        <v>188</v>
      </c>
      <c r="O867" s="68">
        <v>232</v>
      </c>
      <c r="P867" s="63">
        <f t="shared" si="13"/>
        <v>657</v>
      </c>
    </row>
    <row r="868" spans="1:16">
      <c r="A868" s="25">
        <v>867</v>
      </c>
      <c r="B868" s="25" t="s">
        <v>1357</v>
      </c>
      <c r="C868" s="25" t="s">
        <v>1358</v>
      </c>
      <c r="D868" s="47" t="s">
        <v>1224</v>
      </c>
      <c r="E868" s="47" t="s">
        <v>1725</v>
      </c>
      <c r="F868" s="47" t="s">
        <v>1150</v>
      </c>
      <c r="G868" s="47">
        <v>27010</v>
      </c>
      <c r="H868" s="47" t="s">
        <v>72</v>
      </c>
      <c r="I868" s="61">
        <v>3</v>
      </c>
      <c r="J868" s="61">
        <v>3.3</v>
      </c>
      <c r="K868" s="62">
        <v>0.38</v>
      </c>
      <c r="L868" s="47" t="s">
        <v>69</v>
      </c>
      <c r="M868" s="68">
        <v>14</v>
      </c>
      <c r="N868" s="68">
        <v>9</v>
      </c>
      <c r="O868" s="68">
        <v>35</v>
      </c>
      <c r="P868" s="63">
        <f t="shared" si="13"/>
        <v>58</v>
      </c>
    </row>
    <row r="869" spans="1:16">
      <c r="A869" s="25">
        <v>868</v>
      </c>
      <c r="B869" s="25" t="s">
        <v>1357</v>
      </c>
      <c r="C869" s="25" t="s">
        <v>1358</v>
      </c>
      <c r="D869" s="47" t="s">
        <v>2100</v>
      </c>
      <c r="E869" s="47" t="s">
        <v>2101</v>
      </c>
      <c r="F869" s="47" t="s">
        <v>136</v>
      </c>
      <c r="G869" s="47">
        <v>27050</v>
      </c>
      <c r="H869" s="47" t="s">
        <v>72</v>
      </c>
      <c r="I869" s="61">
        <v>3</v>
      </c>
      <c r="J869" s="61">
        <v>3.3</v>
      </c>
      <c r="K869" s="62">
        <v>0.38</v>
      </c>
      <c r="L869" s="47" t="s">
        <v>69</v>
      </c>
      <c r="M869" s="68">
        <v>50</v>
      </c>
      <c r="N869" s="68">
        <v>48</v>
      </c>
      <c r="O869" s="68">
        <v>57</v>
      </c>
      <c r="P869" s="63">
        <f t="shared" si="13"/>
        <v>155</v>
      </c>
    </row>
    <row r="870" spans="1:16">
      <c r="A870" s="25">
        <v>869</v>
      </c>
      <c r="B870" s="25" t="s">
        <v>1357</v>
      </c>
      <c r="C870" s="25" t="s">
        <v>1358</v>
      </c>
      <c r="D870" s="47" t="s">
        <v>2102</v>
      </c>
      <c r="E870" s="47" t="s">
        <v>2103</v>
      </c>
      <c r="F870" s="47" t="s">
        <v>136</v>
      </c>
      <c r="G870" s="47">
        <v>27050</v>
      </c>
      <c r="H870" s="47" t="s">
        <v>72</v>
      </c>
      <c r="I870" s="61">
        <v>6</v>
      </c>
      <c r="J870" s="61">
        <v>6.6</v>
      </c>
      <c r="K870" s="62">
        <v>0.38</v>
      </c>
      <c r="L870" s="47" t="s">
        <v>69</v>
      </c>
      <c r="M870" s="68">
        <v>733</v>
      </c>
      <c r="N870" s="68">
        <v>377</v>
      </c>
      <c r="O870" s="68">
        <v>304</v>
      </c>
      <c r="P870" s="63">
        <f t="shared" si="13"/>
        <v>1414</v>
      </c>
    </row>
    <row r="871" spans="1:16">
      <c r="A871" s="25">
        <v>870</v>
      </c>
      <c r="B871" s="25" t="s">
        <v>1357</v>
      </c>
      <c r="C871" s="25" t="s">
        <v>1358</v>
      </c>
      <c r="D871" s="47" t="s">
        <v>2104</v>
      </c>
      <c r="E871" s="47" t="s">
        <v>1943</v>
      </c>
      <c r="F871" s="47" t="s">
        <v>136</v>
      </c>
      <c r="G871" s="47">
        <v>27050</v>
      </c>
      <c r="H871" s="47" t="s">
        <v>72</v>
      </c>
      <c r="I871" s="61">
        <v>15</v>
      </c>
      <c r="J871" s="61">
        <v>16.5</v>
      </c>
      <c r="K871" s="62">
        <v>0.38</v>
      </c>
      <c r="L871" s="47" t="s">
        <v>77</v>
      </c>
      <c r="M871" s="68">
        <v>22236</v>
      </c>
      <c r="N871" s="68">
        <v>12487</v>
      </c>
      <c r="O871" s="68">
        <v>18395</v>
      </c>
      <c r="P871" s="63">
        <f t="shared" si="13"/>
        <v>53118</v>
      </c>
    </row>
    <row r="872" spans="1:16">
      <c r="A872" s="25">
        <v>871</v>
      </c>
      <c r="B872" s="25" t="s">
        <v>1357</v>
      </c>
      <c r="C872" s="25" t="s">
        <v>1358</v>
      </c>
      <c r="D872" s="47" t="s">
        <v>2105</v>
      </c>
      <c r="E872" s="47" t="s">
        <v>1943</v>
      </c>
      <c r="F872" s="47" t="s">
        <v>136</v>
      </c>
      <c r="G872" s="47">
        <v>27050</v>
      </c>
      <c r="H872" s="47" t="s">
        <v>72</v>
      </c>
      <c r="I872" s="61">
        <v>6</v>
      </c>
      <c r="J872" s="61">
        <v>6.6</v>
      </c>
      <c r="K872" s="62">
        <v>0.38</v>
      </c>
      <c r="L872" s="47" t="s">
        <v>69</v>
      </c>
      <c r="M872" s="68">
        <v>410</v>
      </c>
      <c r="N872" s="68">
        <v>307</v>
      </c>
      <c r="O872" s="68">
        <v>307</v>
      </c>
      <c r="P872" s="63">
        <f t="shared" si="13"/>
        <v>1024</v>
      </c>
    </row>
    <row r="873" spans="1:16">
      <c r="A873" s="25">
        <v>872</v>
      </c>
      <c r="B873" s="25" t="s">
        <v>1357</v>
      </c>
      <c r="C873" s="25" t="s">
        <v>1358</v>
      </c>
      <c r="D873" s="47" t="s">
        <v>2106</v>
      </c>
      <c r="E873" s="47" t="s">
        <v>2107</v>
      </c>
      <c r="F873" s="47" t="s">
        <v>136</v>
      </c>
      <c r="G873" s="47">
        <v>27050</v>
      </c>
      <c r="H873" s="47" t="s">
        <v>72</v>
      </c>
      <c r="I873" s="61">
        <v>3</v>
      </c>
      <c r="J873" s="61">
        <v>3.3</v>
      </c>
      <c r="K873" s="62">
        <v>0.38</v>
      </c>
      <c r="L873" s="47" t="s">
        <v>69</v>
      </c>
      <c r="M873" s="68">
        <v>50</v>
      </c>
      <c r="N873" s="68">
        <v>50</v>
      </c>
      <c r="O873" s="68">
        <v>54</v>
      </c>
      <c r="P873" s="63">
        <f t="shared" si="13"/>
        <v>154</v>
      </c>
    </row>
    <row r="874" spans="1:16">
      <c r="A874" s="25">
        <v>873</v>
      </c>
      <c r="B874" s="25" t="s">
        <v>1357</v>
      </c>
      <c r="C874" s="25" t="s">
        <v>1358</v>
      </c>
      <c r="D874" s="47" t="s">
        <v>2108</v>
      </c>
      <c r="E874" s="47" t="s">
        <v>2101</v>
      </c>
      <c r="F874" s="47" t="s">
        <v>136</v>
      </c>
      <c r="G874" s="47">
        <v>27050</v>
      </c>
      <c r="H874" s="47" t="s">
        <v>72</v>
      </c>
      <c r="I874" s="61">
        <v>10</v>
      </c>
      <c r="J874" s="61">
        <v>11</v>
      </c>
      <c r="K874" s="62">
        <v>0.38</v>
      </c>
      <c r="L874" s="47" t="s">
        <v>69</v>
      </c>
      <c r="M874" s="68">
        <v>912</v>
      </c>
      <c r="N874" s="68">
        <v>692</v>
      </c>
      <c r="O874" s="68">
        <v>1307</v>
      </c>
      <c r="P874" s="63">
        <f t="shared" si="13"/>
        <v>2911</v>
      </c>
    </row>
    <row r="875" spans="1:16">
      <c r="A875" s="25">
        <v>874</v>
      </c>
      <c r="B875" s="25" t="s">
        <v>1357</v>
      </c>
      <c r="C875" s="25" t="s">
        <v>1358</v>
      </c>
      <c r="D875" s="47" t="s">
        <v>983</v>
      </c>
      <c r="E875" s="47" t="s">
        <v>2109</v>
      </c>
      <c r="F875" s="47" t="s">
        <v>136</v>
      </c>
      <c r="G875" s="47">
        <v>27050</v>
      </c>
      <c r="H875" s="47" t="s">
        <v>72</v>
      </c>
      <c r="I875" s="61">
        <v>1.5</v>
      </c>
      <c r="J875" s="61">
        <v>3.3</v>
      </c>
      <c r="K875" s="62">
        <v>0.22</v>
      </c>
      <c r="L875" s="47" t="s">
        <v>171</v>
      </c>
      <c r="M875" s="68">
        <v>78</v>
      </c>
      <c r="N875" s="68">
        <v>60</v>
      </c>
      <c r="O875" s="68">
        <v>111</v>
      </c>
      <c r="P875" s="63">
        <f t="shared" si="13"/>
        <v>249</v>
      </c>
    </row>
    <row r="876" spans="1:16">
      <c r="A876" s="25">
        <v>875</v>
      </c>
      <c r="B876" s="25" t="s">
        <v>1357</v>
      </c>
      <c r="C876" s="25" t="s">
        <v>1358</v>
      </c>
      <c r="D876" s="47" t="s">
        <v>639</v>
      </c>
      <c r="E876" s="47" t="s">
        <v>2110</v>
      </c>
      <c r="F876" s="47" t="s">
        <v>664</v>
      </c>
      <c r="G876" s="47">
        <v>27020</v>
      </c>
      <c r="H876" s="47" t="s">
        <v>72</v>
      </c>
      <c r="I876" s="61">
        <v>37</v>
      </c>
      <c r="J876" s="61">
        <v>53</v>
      </c>
      <c r="K876" s="62">
        <v>0.38</v>
      </c>
      <c r="L876" s="47" t="s">
        <v>171</v>
      </c>
      <c r="M876" s="68">
        <v>28856</v>
      </c>
      <c r="N876" s="68">
        <v>25555</v>
      </c>
      <c r="O876" s="68">
        <v>36069</v>
      </c>
      <c r="P876" s="63">
        <f t="shared" si="13"/>
        <v>90480</v>
      </c>
    </row>
    <row r="877" spans="1:16">
      <c r="A877" s="25">
        <v>876</v>
      </c>
      <c r="B877" s="25" t="s">
        <v>1357</v>
      </c>
      <c r="C877" s="25" t="s">
        <v>1358</v>
      </c>
      <c r="D877" s="47" t="s">
        <v>640</v>
      </c>
      <c r="E877" s="47" t="s">
        <v>2111</v>
      </c>
      <c r="F877" s="47" t="s">
        <v>664</v>
      </c>
      <c r="G877" s="47">
        <v>27020</v>
      </c>
      <c r="H877" s="47" t="s">
        <v>72</v>
      </c>
      <c r="I877" s="61">
        <v>25</v>
      </c>
      <c r="J877" s="61">
        <v>48</v>
      </c>
      <c r="K877" s="62">
        <v>0.38</v>
      </c>
      <c r="L877" s="47" t="s">
        <v>171</v>
      </c>
      <c r="M877" s="68">
        <v>27322</v>
      </c>
      <c r="N877" s="68">
        <v>20775</v>
      </c>
      <c r="O877" s="68">
        <v>38509</v>
      </c>
      <c r="P877" s="63">
        <f t="shared" si="13"/>
        <v>86606</v>
      </c>
    </row>
    <row r="878" spans="1:16">
      <c r="A878" s="25">
        <v>877</v>
      </c>
      <c r="B878" s="25" t="s">
        <v>1357</v>
      </c>
      <c r="C878" s="25" t="s">
        <v>1358</v>
      </c>
      <c r="D878" s="47" t="s">
        <v>663</v>
      </c>
      <c r="E878" s="47" t="s">
        <v>2112</v>
      </c>
      <c r="F878" s="47" t="s">
        <v>664</v>
      </c>
      <c r="G878" s="47">
        <v>27020</v>
      </c>
      <c r="H878" s="47" t="s">
        <v>72</v>
      </c>
      <c r="I878" s="61">
        <v>50</v>
      </c>
      <c r="J878" s="61">
        <v>50</v>
      </c>
      <c r="K878" s="62">
        <v>0.38</v>
      </c>
      <c r="L878" s="47" t="s">
        <v>171</v>
      </c>
      <c r="M878" s="68">
        <v>14742</v>
      </c>
      <c r="N878" s="68">
        <v>13083</v>
      </c>
      <c r="O878" s="68">
        <v>17502</v>
      </c>
      <c r="P878" s="63">
        <f t="shared" si="13"/>
        <v>45327</v>
      </c>
    </row>
    <row r="879" spans="1:16">
      <c r="A879" s="25">
        <v>878</v>
      </c>
      <c r="B879" s="25" t="s">
        <v>1357</v>
      </c>
      <c r="C879" s="25" t="s">
        <v>1358</v>
      </c>
      <c r="D879" s="47" t="s">
        <v>703</v>
      </c>
      <c r="E879" s="47" t="s">
        <v>2113</v>
      </c>
      <c r="F879" s="47" t="s">
        <v>664</v>
      </c>
      <c r="G879" s="47">
        <v>27020</v>
      </c>
      <c r="H879" s="47" t="s">
        <v>72</v>
      </c>
      <c r="I879" s="61">
        <v>10</v>
      </c>
      <c r="J879" s="61">
        <v>11</v>
      </c>
      <c r="K879" s="62">
        <v>0.38</v>
      </c>
      <c r="L879" s="47" t="s">
        <v>77</v>
      </c>
      <c r="M879" s="68">
        <v>11653</v>
      </c>
      <c r="N879" s="68">
        <v>8883</v>
      </c>
      <c r="O879" s="68">
        <v>16514</v>
      </c>
      <c r="P879" s="63">
        <f t="shared" si="13"/>
        <v>37050</v>
      </c>
    </row>
    <row r="880" spans="1:16">
      <c r="A880" s="25">
        <v>879</v>
      </c>
      <c r="B880" s="25" t="s">
        <v>1357</v>
      </c>
      <c r="C880" s="25" t="s">
        <v>1358</v>
      </c>
      <c r="D880" s="47" t="s">
        <v>705</v>
      </c>
      <c r="E880" s="47" t="s">
        <v>2114</v>
      </c>
      <c r="F880" s="47" t="s">
        <v>664</v>
      </c>
      <c r="G880" s="47">
        <v>27020</v>
      </c>
      <c r="H880" s="47" t="s">
        <v>72</v>
      </c>
      <c r="I880" s="61">
        <v>60</v>
      </c>
      <c r="J880" s="61">
        <v>60</v>
      </c>
      <c r="K880" s="62">
        <v>0.38</v>
      </c>
      <c r="L880" s="47" t="s">
        <v>77</v>
      </c>
      <c r="M880" s="68">
        <v>66935</v>
      </c>
      <c r="N880" s="68">
        <v>50829</v>
      </c>
      <c r="O880" s="68">
        <v>90166</v>
      </c>
      <c r="P880" s="63">
        <f t="shared" si="13"/>
        <v>207930</v>
      </c>
    </row>
    <row r="881" spans="1:16">
      <c r="A881" s="25">
        <v>880</v>
      </c>
      <c r="B881" s="25" t="s">
        <v>1357</v>
      </c>
      <c r="C881" s="25" t="s">
        <v>1358</v>
      </c>
      <c r="D881" s="47" t="s">
        <v>706</v>
      </c>
      <c r="E881" s="47" t="s">
        <v>2115</v>
      </c>
      <c r="F881" s="47" t="s">
        <v>664</v>
      </c>
      <c r="G881" s="47">
        <v>27020</v>
      </c>
      <c r="H881" s="47" t="s">
        <v>72</v>
      </c>
      <c r="I881" s="61">
        <v>6</v>
      </c>
      <c r="J881" s="61">
        <v>6.6</v>
      </c>
      <c r="K881" s="62">
        <v>0.38</v>
      </c>
      <c r="L881" s="47" t="s">
        <v>77</v>
      </c>
      <c r="M881" s="68">
        <v>6928</v>
      </c>
      <c r="N881" s="68">
        <v>5334</v>
      </c>
      <c r="O881" s="68">
        <v>9781</v>
      </c>
      <c r="P881" s="63">
        <f t="shared" si="13"/>
        <v>22043</v>
      </c>
    </row>
    <row r="882" spans="1:16">
      <c r="A882" s="25">
        <v>881</v>
      </c>
      <c r="B882" s="25" t="s">
        <v>1357</v>
      </c>
      <c r="C882" s="25" t="s">
        <v>1358</v>
      </c>
      <c r="D882" s="47" t="s">
        <v>707</v>
      </c>
      <c r="E882" s="47" t="s">
        <v>2116</v>
      </c>
      <c r="F882" s="47" t="s">
        <v>664</v>
      </c>
      <c r="G882" s="47">
        <v>27020</v>
      </c>
      <c r="H882" s="47" t="s">
        <v>72</v>
      </c>
      <c r="I882" s="61">
        <v>6</v>
      </c>
      <c r="J882" s="61">
        <v>6.6</v>
      </c>
      <c r="K882" s="62">
        <v>0.38</v>
      </c>
      <c r="L882" s="47" t="s">
        <v>77</v>
      </c>
      <c r="M882" s="68">
        <v>9524</v>
      </c>
      <c r="N882" s="68">
        <v>7270</v>
      </c>
      <c r="O882" s="68">
        <v>13547</v>
      </c>
      <c r="P882" s="63">
        <f t="shared" si="13"/>
        <v>30341</v>
      </c>
    </row>
    <row r="883" spans="1:16">
      <c r="A883" s="25">
        <v>882</v>
      </c>
      <c r="B883" s="25" t="s">
        <v>1357</v>
      </c>
      <c r="C883" s="25" t="s">
        <v>1358</v>
      </c>
      <c r="D883" s="47" t="s">
        <v>708</v>
      </c>
      <c r="E883" s="47" t="s">
        <v>2117</v>
      </c>
      <c r="F883" s="47" t="s">
        <v>664</v>
      </c>
      <c r="G883" s="47">
        <v>27020</v>
      </c>
      <c r="H883" s="47" t="s">
        <v>72</v>
      </c>
      <c r="I883" s="61">
        <v>3</v>
      </c>
      <c r="J883" s="61">
        <v>3.3</v>
      </c>
      <c r="K883" s="62">
        <v>0.38</v>
      </c>
      <c r="L883" s="47" t="s">
        <v>77</v>
      </c>
      <c r="M883" s="68">
        <v>331</v>
      </c>
      <c r="N883" s="68">
        <v>262</v>
      </c>
      <c r="O883" s="68">
        <v>352</v>
      </c>
      <c r="P883" s="63">
        <f t="shared" si="13"/>
        <v>945</v>
      </c>
    </row>
    <row r="884" spans="1:16">
      <c r="A884" s="25">
        <v>883</v>
      </c>
      <c r="B884" s="25" t="s">
        <v>1357</v>
      </c>
      <c r="C884" s="25" t="s">
        <v>1358</v>
      </c>
      <c r="D884" s="47" t="s">
        <v>713</v>
      </c>
      <c r="E884" s="47" t="s">
        <v>2118</v>
      </c>
      <c r="F884" s="47" t="s">
        <v>664</v>
      </c>
      <c r="G884" s="47">
        <v>27020</v>
      </c>
      <c r="H884" s="47" t="s">
        <v>72</v>
      </c>
      <c r="I884" s="61">
        <v>10</v>
      </c>
      <c r="J884" s="61">
        <v>11</v>
      </c>
      <c r="K884" s="62">
        <v>0.38</v>
      </c>
      <c r="L884" s="47" t="s">
        <v>69</v>
      </c>
      <c r="M884" s="68">
        <v>1721</v>
      </c>
      <c r="N884" s="68">
        <v>1499</v>
      </c>
      <c r="O884" s="68">
        <v>1860</v>
      </c>
      <c r="P884" s="63">
        <f t="shared" si="13"/>
        <v>5080</v>
      </c>
    </row>
    <row r="885" spans="1:16">
      <c r="A885" s="25">
        <v>884</v>
      </c>
      <c r="B885" s="25" t="s">
        <v>1357</v>
      </c>
      <c r="C885" s="25" t="s">
        <v>1358</v>
      </c>
      <c r="D885" s="47" t="s">
        <v>714</v>
      </c>
      <c r="E885" s="47" t="s">
        <v>2119</v>
      </c>
      <c r="F885" s="47" t="s">
        <v>664</v>
      </c>
      <c r="G885" s="47">
        <v>27020</v>
      </c>
      <c r="H885" s="47" t="s">
        <v>72</v>
      </c>
      <c r="I885" s="61">
        <v>6</v>
      </c>
      <c r="J885" s="61">
        <v>6.6</v>
      </c>
      <c r="K885" s="62">
        <v>0.38</v>
      </c>
      <c r="L885" s="47" t="s">
        <v>69</v>
      </c>
      <c r="M885" s="68">
        <v>485</v>
      </c>
      <c r="N885" s="68">
        <v>470</v>
      </c>
      <c r="O885" s="68">
        <v>499</v>
      </c>
      <c r="P885" s="63">
        <f t="shared" si="13"/>
        <v>1454</v>
      </c>
    </row>
    <row r="886" spans="1:16">
      <c r="A886" s="25">
        <v>885</v>
      </c>
      <c r="B886" s="25" t="s">
        <v>1357</v>
      </c>
      <c r="C886" s="25" t="s">
        <v>1358</v>
      </c>
      <c r="D886" s="47" t="s">
        <v>716</v>
      </c>
      <c r="E886" s="47" t="s">
        <v>2120</v>
      </c>
      <c r="F886" s="47" t="s">
        <v>664</v>
      </c>
      <c r="G886" s="47">
        <v>27020</v>
      </c>
      <c r="H886" s="47" t="s">
        <v>72</v>
      </c>
      <c r="I886" s="61">
        <v>4.5</v>
      </c>
      <c r="J886" s="61">
        <v>6.6</v>
      </c>
      <c r="K886" s="62">
        <v>0.38</v>
      </c>
      <c r="L886" s="47" t="s">
        <v>69</v>
      </c>
      <c r="M886" s="68">
        <v>7491</v>
      </c>
      <c r="N886" s="68">
        <v>5791</v>
      </c>
      <c r="O886" s="68">
        <v>10610</v>
      </c>
      <c r="P886" s="63">
        <f t="shared" si="13"/>
        <v>23892</v>
      </c>
    </row>
    <row r="887" spans="1:16">
      <c r="A887" s="25">
        <v>886</v>
      </c>
      <c r="B887" s="25" t="s">
        <v>1357</v>
      </c>
      <c r="C887" s="25" t="s">
        <v>1358</v>
      </c>
      <c r="D887" s="47" t="s">
        <v>747</v>
      </c>
      <c r="E887" s="47" t="s">
        <v>2121</v>
      </c>
      <c r="F887" s="47" t="s">
        <v>664</v>
      </c>
      <c r="G887" s="47">
        <v>27020</v>
      </c>
      <c r="H887" s="47" t="s">
        <v>72</v>
      </c>
      <c r="I887" s="61">
        <v>6</v>
      </c>
      <c r="J887" s="61">
        <v>6.6</v>
      </c>
      <c r="K887" s="62">
        <v>0.38</v>
      </c>
      <c r="L887" s="47" t="s">
        <v>69</v>
      </c>
      <c r="M887" s="68">
        <v>337</v>
      </c>
      <c r="N887" s="68">
        <v>310</v>
      </c>
      <c r="O887" s="68">
        <v>480</v>
      </c>
      <c r="P887" s="63">
        <f t="shared" si="13"/>
        <v>1127</v>
      </c>
    </row>
    <row r="888" spans="1:16">
      <c r="A888" s="25">
        <v>887</v>
      </c>
      <c r="B888" s="25" t="s">
        <v>1357</v>
      </c>
      <c r="C888" s="25" t="s">
        <v>1358</v>
      </c>
      <c r="D888" s="47" t="s">
        <v>1097</v>
      </c>
      <c r="E888" s="47" t="s">
        <v>2122</v>
      </c>
      <c r="F888" s="47" t="s">
        <v>664</v>
      </c>
      <c r="G888" s="47">
        <v>27020</v>
      </c>
      <c r="H888" s="47" t="s">
        <v>72</v>
      </c>
      <c r="I888" s="61">
        <v>3</v>
      </c>
      <c r="J888" s="61">
        <v>3.3</v>
      </c>
      <c r="K888" s="62">
        <v>0.38</v>
      </c>
      <c r="L888" s="47" t="s">
        <v>69</v>
      </c>
      <c r="M888" s="68">
        <v>7</v>
      </c>
      <c r="N888" s="68">
        <v>7</v>
      </c>
      <c r="O888" s="68">
        <v>6</v>
      </c>
      <c r="P888" s="63">
        <f t="shared" si="13"/>
        <v>20</v>
      </c>
    </row>
    <row r="889" spans="1:16">
      <c r="A889" s="25">
        <v>888</v>
      </c>
      <c r="B889" s="25" t="s">
        <v>1357</v>
      </c>
      <c r="C889" s="25" t="s">
        <v>1358</v>
      </c>
      <c r="D889" s="47" t="s">
        <v>696</v>
      </c>
      <c r="E889" s="47" t="s">
        <v>1652</v>
      </c>
      <c r="F889" s="47" t="s">
        <v>697</v>
      </c>
      <c r="G889" s="47">
        <v>27020</v>
      </c>
      <c r="H889" s="47" t="s">
        <v>72</v>
      </c>
      <c r="I889" s="61">
        <v>20</v>
      </c>
      <c r="J889" s="61">
        <v>22</v>
      </c>
      <c r="K889" s="62">
        <v>0.38</v>
      </c>
      <c r="L889" s="47" t="s">
        <v>77</v>
      </c>
      <c r="M889" s="68">
        <v>36929</v>
      </c>
      <c r="N889" s="68">
        <v>22670</v>
      </c>
      <c r="O889" s="68">
        <v>37179</v>
      </c>
      <c r="P889" s="63">
        <f t="shared" si="13"/>
        <v>96778</v>
      </c>
    </row>
    <row r="890" spans="1:16">
      <c r="A890" s="25">
        <v>889</v>
      </c>
      <c r="B890" s="25" t="s">
        <v>1357</v>
      </c>
      <c r="C890" s="25" t="s">
        <v>1358</v>
      </c>
      <c r="D890" s="47" t="s">
        <v>744</v>
      </c>
      <c r="E890" s="47" t="s">
        <v>2123</v>
      </c>
      <c r="F890" s="47" t="s">
        <v>697</v>
      </c>
      <c r="G890" s="47">
        <v>27020</v>
      </c>
      <c r="H890" s="47" t="s">
        <v>72</v>
      </c>
      <c r="I890" s="61">
        <v>6</v>
      </c>
      <c r="J890" s="61">
        <v>6.6</v>
      </c>
      <c r="K890" s="62">
        <v>0.38</v>
      </c>
      <c r="L890" s="47" t="s">
        <v>69</v>
      </c>
      <c r="M890" s="68">
        <v>0</v>
      </c>
      <c r="N890" s="68">
        <v>2</v>
      </c>
      <c r="O890" s="68">
        <v>2</v>
      </c>
      <c r="P890" s="63">
        <f t="shared" si="13"/>
        <v>4</v>
      </c>
    </row>
    <row r="891" spans="1:16">
      <c r="A891" s="25">
        <v>890</v>
      </c>
      <c r="B891" s="25" t="s">
        <v>1357</v>
      </c>
      <c r="C891" s="25" t="s">
        <v>1358</v>
      </c>
      <c r="D891" s="47" t="s">
        <v>235</v>
      </c>
      <c r="E891" s="47" t="s">
        <v>2124</v>
      </c>
      <c r="F891" s="47" t="s">
        <v>236</v>
      </c>
      <c r="G891" s="47">
        <v>27020</v>
      </c>
      <c r="H891" s="47" t="s">
        <v>72</v>
      </c>
      <c r="I891" s="61">
        <v>25</v>
      </c>
      <c r="J891" s="61">
        <v>25</v>
      </c>
      <c r="K891" s="62">
        <v>0.38</v>
      </c>
      <c r="L891" s="47" t="s">
        <v>69</v>
      </c>
      <c r="M891" s="68">
        <v>4410.2540979999994</v>
      </c>
      <c r="N891" s="68">
        <v>2524.2213110000002</v>
      </c>
      <c r="O891" s="68">
        <v>5841.3934429999999</v>
      </c>
      <c r="P891" s="63">
        <f t="shared" si="13"/>
        <v>12775.868852</v>
      </c>
    </row>
    <row r="892" spans="1:16">
      <c r="A892" s="25">
        <v>891</v>
      </c>
      <c r="B892" s="25" t="s">
        <v>1357</v>
      </c>
      <c r="C892" s="25" t="s">
        <v>1358</v>
      </c>
      <c r="D892" s="47" t="s">
        <v>237</v>
      </c>
      <c r="E892" s="47" t="s">
        <v>1646</v>
      </c>
      <c r="F892" s="47" t="s">
        <v>236</v>
      </c>
      <c r="G892" s="47">
        <v>27020</v>
      </c>
      <c r="H892" s="47" t="s">
        <v>72</v>
      </c>
      <c r="I892" s="61">
        <v>25</v>
      </c>
      <c r="J892" s="61">
        <v>25</v>
      </c>
      <c r="K892" s="62">
        <v>0.38</v>
      </c>
      <c r="L892" s="47" t="s">
        <v>69</v>
      </c>
      <c r="M892" s="68">
        <v>2167</v>
      </c>
      <c r="N892" s="68">
        <v>1659</v>
      </c>
      <c r="O892" s="68">
        <v>2357</v>
      </c>
      <c r="P892" s="63">
        <f t="shared" si="13"/>
        <v>6183</v>
      </c>
    </row>
    <row r="893" spans="1:16">
      <c r="A893" s="25">
        <v>892</v>
      </c>
      <c r="B893" s="25" t="s">
        <v>1357</v>
      </c>
      <c r="C893" s="25" t="s">
        <v>1358</v>
      </c>
      <c r="D893" s="47" t="s">
        <v>238</v>
      </c>
      <c r="E893" s="47" t="s">
        <v>2125</v>
      </c>
      <c r="F893" s="47" t="s">
        <v>236</v>
      </c>
      <c r="G893" s="47">
        <v>27020</v>
      </c>
      <c r="H893" s="47" t="s">
        <v>72</v>
      </c>
      <c r="I893" s="61">
        <v>6</v>
      </c>
      <c r="J893" s="61">
        <v>6.6</v>
      </c>
      <c r="K893" s="62">
        <v>0.38</v>
      </c>
      <c r="L893" s="47" t="s">
        <v>69</v>
      </c>
      <c r="M893" s="68">
        <v>355</v>
      </c>
      <c r="N893" s="68">
        <v>249</v>
      </c>
      <c r="O893" s="68">
        <v>346</v>
      </c>
      <c r="P893" s="63">
        <f t="shared" si="13"/>
        <v>950</v>
      </c>
    </row>
    <row r="894" spans="1:16">
      <c r="A894" s="25">
        <v>893</v>
      </c>
      <c r="B894" s="25" t="s">
        <v>1357</v>
      </c>
      <c r="C894" s="25" t="s">
        <v>1358</v>
      </c>
      <c r="D894" s="47" t="s">
        <v>279</v>
      </c>
      <c r="E894" s="47" t="s">
        <v>2126</v>
      </c>
      <c r="F894" s="47" t="s">
        <v>236</v>
      </c>
      <c r="G894" s="47">
        <v>27020</v>
      </c>
      <c r="H894" s="47" t="s">
        <v>72</v>
      </c>
      <c r="I894" s="61">
        <v>62.5</v>
      </c>
      <c r="J894" s="61">
        <v>100</v>
      </c>
      <c r="K894" s="62">
        <v>0.38</v>
      </c>
      <c r="L894" s="47" t="s">
        <v>171</v>
      </c>
      <c r="M894" s="68">
        <v>42953</v>
      </c>
      <c r="N894" s="68">
        <v>37877</v>
      </c>
      <c r="O894" s="68">
        <v>41260</v>
      </c>
      <c r="P894" s="63">
        <f t="shared" si="13"/>
        <v>122090</v>
      </c>
    </row>
    <row r="895" spans="1:16">
      <c r="A895" s="25">
        <v>894</v>
      </c>
      <c r="B895" s="25" t="s">
        <v>1357</v>
      </c>
      <c r="C895" s="25" t="s">
        <v>1358</v>
      </c>
      <c r="D895" s="47" t="s">
        <v>1260</v>
      </c>
      <c r="E895" s="47" t="s">
        <v>2127</v>
      </c>
      <c r="F895" s="47" t="s">
        <v>236</v>
      </c>
      <c r="G895" s="47">
        <v>27020</v>
      </c>
      <c r="H895" s="47" t="s">
        <v>72</v>
      </c>
      <c r="I895" s="61">
        <v>6</v>
      </c>
      <c r="J895" s="61">
        <v>6.6</v>
      </c>
      <c r="K895" s="62">
        <v>0.38</v>
      </c>
      <c r="L895" s="47" t="s">
        <v>69</v>
      </c>
      <c r="M895" s="68">
        <v>372</v>
      </c>
      <c r="N895" s="68">
        <v>296</v>
      </c>
      <c r="O895" s="68">
        <v>402</v>
      </c>
      <c r="P895" s="63">
        <f t="shared" si="13"/>
        <v>1070</v>
      </c>
    </row>
    <row r="896" spans="1:16">
      <c r="A896" s="25">
        <v>895</v>
      </c>
      <c r="B896" s="25" t="s">
        <v>1357</v>
      </c>
      <c r="C896" s="25" t="s">
        <v>1358</v>
      </c>
      <c r="D896" s="47" t="s">
        <v>566</v>
      </c>
      <c r="E896" s="47" t="s">
        <v>2128</v>
      </c>
      <c r="F896" s="47" t="s">
        <v>560</v>
      </c>
      <c r="G896" s="47">
        <v>27050</v>
      </c>
      <c r="H896" s="47" t="s">
        <v>72</v>
      </c>
      <c r="I896" s="61">
        <v>3</v>
      </c>
      <c r="J896" s="61">
        <v>3.3</v>
      </c>
      <c r="K896" s="62">
        <v>0.38</v>
      </c>
      <c r="L896" s="47" t="s">
        <v>171</v>
      </c>
      <c r="M896" s="68">
        <v>1094</v>
      </c>
      <c r="N896" s="68">
        <v>805</v>
      </c>
      <c r="O896" s="68">
        <v>1439</v>
      </c>
      <c r="P896" s="63">
        <f t="shared" si="13"/>
        <v>3338</v>
      </c>
    </row>
    <row r="897" spans="1:16">
      <c r="A897" s="25">
        <v>896</v>
      </c>
      <c r="B897" s="25" t="s">
        <v>1357</v>
      </c>
      <c r="C897" s="25" t="s">
        <v>1358</v>
      </c>
      <c r="D897" s="47" t="s">
        <v>559</v>
      </c>
      <c r="E897" s="47" t="s">
        <v>2129</v>
      </c>
      <c r="F897" s="47" t="s">
        <v>560</v>
      </c>
      <c r="G897" s="47">
        <v>27050</v>
      </c>
      <c r="H897" s="47" t="s">
        <v>72</v>
      </c>
      <c r="I897" s="61">
        <v>20</v>
      </c>
      <c r="J897" s="61">
        <v>22</v>
      </c>
      <c r="K897" s="62">
        <v>0.38</v>
      </c>
      <c r="L897" s="47" t="s">
        <v>171</v>
      </c>
      <c r="M897" s="68">
        <v>12238</v>
      </c>
      <c r="N897" s="68">
        <v>9491</v>
      </c>
      <c r="O897" s="68">
        <v>16726</v>
      </c>
      <c r="P897" s="63">
        <f t="shared" si="13"/>
        <v>38455</v>
      </c>
    </row>
    <row r="898" spans="1:16">
      <c r="A898" s="25">
        <v>897</v>
      </c>
      <c r="B898" s="25" t="s">
        <v>1357</v>
      </c>
      <c r="C898" s="25" t="s">
        <v>1358</v>
      </c>
      <c r="D898" s="47" t="s">
        <v>561</v>
      </c>
      <c r="E898" s="47" t="s">
        <v>2130</v>
      </c>
      <c r="F898" s="47" t="s">
        <v>560</v>
      </c>
      <c r="G898" s="47">
        <v>27050</v>
      </c>
      <c r="H898" s="47" t="s">
        <v>72</v>
      </c>
      <c r="I898" s="61">
        <v>15</v>
      </c>
      <c r="J898" s="61">
        <v>16.5</v>
      </c>
      <c r="K898" s="62">
        <v>0.38</v>
      </c>
      <c r="L898" s="47" t="s">
        <v>171</v>
      </c>
      <c r="M898" s="68">
        <v>3361</v>
      </c>
      <c r="N898" s="68">
        <v>2758</v>
      </c>
      <c r="O898" s="68">
        <v>4945</v>
      </c>
      <c r="P898" s="63">
        <f t="shared" si="13"/>
        <v>11064</v>
      </c>
    </row>
    <row r="899" spans="1:16">
      <c r="A899" s="25">
        <v>898</v>
      </c>
      <c r="B899" s="25" t="s">
        <v>1357</v>
      </c>
      <c r="C899" s="25" t="s">
        <v>1358</v>
      </c>
      <c r="D899" s="47" t="s">
        <v>562</v>
      </c>
      <c r="E899" s="47" t="s">
        <v>2131</v>
      </c>
      <c r="F899" s="47" t="s">
        <v>560</v>
      </c>
      <c r="G899" s="47">
        <v>27050</v>
      </c>
      <c r="H899" s="47" t="s">
        <v>72</v>
      </c>
      <c r="I899" s="61">
        <v>20</v>
      </c>
      <c r="J899" s="61">
        <v>32</v>
      </c>
      <c r="K899" s="62">
        <v>0.38</v>
      </c>
      <c r="L899" s="47" t="s">
        <v>171</v>
      </c>
      <c r="M899" s="68">
        <v>2842</v>
      </c>
      <c r="N899" s="68">
        <v>1872</v>
      </c>
      <c r="O899" s="68">
        <v>3934</v>
      </c>
      <c r="P899" s="63">
        <f t="shared" ref="P899:P962" si="14">SUM(M899:O899)</f>
        <v>8648</v>
      </c>
    </row>
    <row r="900" spans="1:16">
      <c r="A900" s="25">
        <v>899</v>
      </c>
      <c r="B900" s="25" t="s">
        <v>1357</v>
      </c>
      <c r="C900" s="25" t="s">
        <v>1358</v>
      </c>
      <c r="D900" s="47" t="s">
        <v>563</v>
      </c>
      <c r="E900" s="47" t="s">
        <v>2132</v>
      </c>
      <c r="F900" s="47" t="s">
        <v>560</v>
      </c>
      <c r="G900" s="47">
        <v>27050</v>
      </c>
      <c r="H900" s="47" t="s">
        <v>72</v>
      </c>
      <c r="I900" s="61">
        <v>3</v>
      </c>
      <c r="J900" s="61">
        <v>3.3</v>
      </c>
      <c r="K900" s="62">
        <v>0.22</v>
      </c>
      <c r="L900" s="47" t="s">
        <v>171</v>
      </c>
      <c r="M900" s="68">
        <v>194</v>
      </c>
      <c r="N900" s="68">
        <v>151</v>
      </c>
      <c r="O900" s="68">
        <v>517</v>
      </c>
      <c r="P900" s="63">
        <f t="shared" si="14"/>
        <v>862</v>
      </c>
    </row>
    <row r="901" spans="1:16">
      <c r="A901" s="25">
        <v>900</v>
      </c>
      <c r="B901" s="25" t="s">
        <v>1357</v>
      </c>
      <c r="C901" s="25" t="s">
        <v>1358</v>
      </c>
      <c r="D901" s="47" t="s">
        <v>564</v>
      </c>
      <c r="E901" s="47" t="s">
        <v>2133</v>
      </c>
      <c r="F901" s="47" t="s">
        <v>560</v>
      </c>
      <c r="G901" s="47">
        <v>27050</v>
      </c>
      <c r="H901" s="47" t="s">
        <v>72</v>
      </c>
      <c r="I901" s="61">
        <v>15</v>
      </c>
      <c r="J901" s="61">
        <v>16.5</v>
      </c>
      <c r="K901" s="62">
        <v>0.38</v>
      </c>
      <c r="L901" s="47" t="s">
        <v>171</v>
      </c>
      <c r="M901" s="68">
        <v>1873.0983609999998</v>
      </c>
      <c r="N901" s="68">
        <v>1730.237705</v>
      </c>
      <c r="O901" s="68">
        <v>2173.1229490000001</v>
      </c>
      <c r="P901" s="63">
        <f t="shared" si="14"/>
        <v>5776.4590150000004</v>
      </c>
    </row>
    <row r="902" spans="1:16">
      <c r="A902" s="25">
        <v>901</v>
      </c>
      <c r="B902" s="25" t="s">
        <v>1357</v>
      </c>
      <c r="C902" s="25" t="s">
        <v>1358</v>
      </c>
      <c r="D902" s="47" t="s">
        <v>565</v>
      </c>
      <c r="E902" s="47" t="s">
        <v>2133</v>
      </c>
      <c r="F902" s="47" t="s">
        <v>560</v>
      </c>
      <c r="G902" s="47">
        <v>27050</v>
      </c>
      <c r="H902" s="47" t="s">
        <v>72</v>
      </c>
      <c r="I902" s="61">
        <v>6</v>
      </c>
      <c r="J902" s="61">
        <v>6.6</v>
      </c>
      <c r="K902" s="62">
        <v>0.38</v>
      </c>
      <c r="L902" s="47" t="s">
        <v>171</v>
      </c>
      <c r="M902" s="68">
        <v>1371</v>
      </c>
      <c r="N902" s="68">
        <v>977</v>
      </c>
      <c r="O902" s="68">
        <v>1731</v>
      </c>
      <c r="P902" s="63">
        <f t="shared" si="14"/>
        <v>4079</v>
      </c>
    </row>
    <row r="903" spans="1:16">
      <c r="A903" s="25">
        <v>902</v>
      </c>
      <c r="B903" s="25" t="s">
        <v>1357</v>
      </c>
      <c r="C903" s="25" t="s">
        <v>1358</v>
      </c>
      <c r="D903" s="47" t="s">
        <v>927</v>
      </c>
      <c r="E903" s="47" t="s">
        <v>928</v>
      </c>
      <c r="F903" s="47" t="s">
        <v>924</v>
      </c>
      <c r="G903" s="47">
        <v>27020</v>
      </c>
      <c r="H903" s="47" t="s">
        <v>72</v>
      </c>
      <c r="I903" s="61">
        <v>6</v>
      </c>
      <c r="J903" s="61">
        <v>6.6</v>
      </c>
      <c r="K903" s="62">
        <v>0.38</v>
      </c>
      <c r="L903" s="47" t="s">
        <v>69</v>
      </c>
      <c r="M903" s="68">
        <v>13</v>
      </c>
      <c r="N903" s="68">
        <v>9</v>
      </c>
      <c r="O903" s="68">
        <v>17</v>
      </c>
      <c r="P903" s="63">
        <f t="shared" si="14"/>
        <v>39</v>
      </c>
    </row>
    <row r="904" spans="1:16">
      <c r="A904" s="25">
        <v>903</v>
      </c>
      <c r="B904" s="25" t="s">
        <v>1357</v>
      </c>
      <c r="C904" s="25" t="s">
        <v>1358</v>
      </c>
      <c r="D904" s="47" t="s">
        <v>922</v>
      </c>
      <c r="E904" s="47" t="s">
        <v>923</v>
      </c>
      <c r="F904" s="47" t="s">
        <v>924</v>
      </c>
      <c r="G904" s="47">
        <v>27020</v>
      </c>
      <c r="H904" s="47" t="s">
        <v>72</v>
      </c>
      <c r="I904" s="61">
        <v>53</v>
      </c>
      <c r="J904" s="61">
        <v>53</v>
      </c>
      <c r="K904" s="62">
        <v>0.38</v>
      </c>
      <c r="L904" s="47" t="s">
        <v>171</v>
      </c>
      <c r="M904" s="68">
        <v>36054</v>
      </c>
      <c r="N904" s="68">
        <v>29251</v>
      </c>
      <c r="O904" s="68">
        <v>40408</v>
      </c>
      <c r="P904" s="63">
        <f t="shared" si="14"/>
        <v>105713</v>
      </c>
    </row>
    <row r="905" spans="1:16">
      <c r="A905" s="25">
        <v>904</v>
      </c>
      <c r="B905" s="25" t="s">
        <v>1357</v>
      </c>
      <c r="C905" s="25" t="s">
        <v>1358</v>
      </c>
      <c r="D905" s="47" t="s">
        <v>925</v>
      </c>
      <c r="E905" s="47" t="s">
        <v>926</v>
      </c>
      <c r="F905" s="47" t="s">
        <v>924</v>
      </c>
      <c r="G905" s="47">
        <v>27020</v>
      </c>
      <c r="H905" s="47" t="s">
        <v>72</v>
      </c>
      <c r="I905" s="61">
        <v>25</v>
      </c>
      <c r="J905" s="61">
        <v>25</v>
      </c>
      <c r="K905" s="62">
        <v>0.38</v>
      </c>
      <c r="L905" s="47" t="s">
        <v>69</v>
      </c>
      <c r="M905" s="68">
        <v>15936</v>
      </c>
      <c r="N905" s="68">
        <v>12510</v>
      </c>
      <c r="O905" s="68">
        <v>22243</v>
      </c>
      <c r="P905" s="63">
        <f t="shared" si="14"/>
        <v>50689</v>
      </c>
    </row>
    <row r="906" spans="1:16">
      <c r="A906" s="25">
        <v>905</v>
      </c>
      <c r="B906" s="25" t="s">
        <v>1357</v>
      </c>
      <c r="C906" s="25" t="s">
        <v>1358</v>
      </c>
      <c r="D906" s="47" t="s">
        <v>1225</v>
      </c>
      <c r="E906" s="47" t="s">
        <v>2134</v>
      </c>
      <c r="F906" s="47" t="s">
        <v>659</v>
      </c>
      <c r="G906" s="47">
        <v>27010</v>
      </c>
      <c r="H906" s="47" t="s">
        <v>72</v>
      </c>
      <c r="I906" s="61">
        <v>10</v>
      </c>
      <c r="J906" s="61">
        <v>11</v>
      </c>
      <c r="K906" s="62">
        <v>0.38</v>
      </c>
      <c r="L906" s="47" t="s">
        <v>69</v>
      </c>
      <c r="M906" s="68">
        <v>3774</v>
      </c>
      <c r="N906" s="68">
        <v>2889</v>
      </c>
      <c r="O906" s="68">
        <v>5243</v>
      </c>
      <c r="P906" s="63">
        <f t="shared" si="14"/>
        <v>11906</v>
      </c>
    </row>
    <row r="907" spans="1:16">
      <c r="A907" s="25">
        <v>906</v>
      </c>
      <c r="B907" s="25" t="s">
        <v>1357</v>
      </c>
      <c r="C907" s="25" t="s">
        <v>1358</v>
      </c>
      <c r="D907" s="47" t="s">
        <v>1226</v>
      </c>
      <c r="E907" s="47" t="s">
        <v>2134</v>
      </c>
      <c r="F907" s="47" t="s">
        <v>659</v>
      </c>
      <c r="G907" s="47">
        <v>27010</v>
      </c>
      <c r="H907" s="47" t="s">
        <v>72</v>
      </c>
      <c r="I907" s="61">
        <v>6</v>
      </c>
      <c r="J907" s="61">
        <v>7</v>
      </c>
      <c r="K907" s="62">
        <v>0.38</v>
      </c>
      <c r="L907" s="47" t="s">
        <v>69</v>
      </c>
      <c r="M907" s="68">
        <v>5347</v>
      </c>
      <c r="N907" s="68">
        <v>3995</v>
      </c>
      <c r="O907" s="68">
        <v>7035</v>
      </c>
      <c r="P907" s="63">
        <f t="shared" si="14"/>
        <v>16377</v>
      </c>
    </row>
    <row r="908" spans="1:16">
      <c r="A908" s="25">
        <v>907</v>
      </c>
      <c r="B908" s="25" t="s">
        <v>1357</v>
      </c>
      <c r="C908" s="25" t="s">
        <v>1358</v>
      </c>
      <c r="D908" s="47" t="s">
        <v>1227</v>
      </c>
      <c r="E908" s="47" t="s">
        <v>2135</v>
      </c>
      <c r="F908" s="47" t="s">
        <v>659</v>
      </c>
      <c r="G908" s="47">
        <v>27010</v>
      </c>
      <c r="H908" s="47" t="s">
        <v>72</v>
      </c>
      <c r="I908" s="61">
        <v>6</v>
      </c>
      <c r="J908" s="61">
        <v>7</v>
      </c>
      <c r="K908" s="62">
        <v>0.38</v>
      </c>
      <c r="L908" s="47" t="s">
        <v>69</v>
      </c>
      <c r="M908" s="68">
        <v>2601</v>
      </c>
      <c r="N908" s="68">
        <v>1905</v>
      </c>
      <c r="O908" s="68">
        <v>3160</v>
      </c>
      <c r="P908" s="63">
        <f t="shared" si="14"/>
        <v>7666</v>
      </c>
    </row>
    <row r="909" spans="1:16">
      <c r="A909" s="25">
        <v>908</v>
      </c>
      <c r="B909" s="25" t="s">
        <v>1357</v>
      </c>
      <c r="C909" s="25" t="s">
        <v>1358</v>
      </c>
      <c r="D909" s="47" t="s">
        <v>658</v>
      </c>
      <c r="E909" s="47" t="s">
        <v>2136</v>
      </c>
      <c r="F909" s="47" t="s">
        <v>659</v>
      </c>
      <c r="G909" s="47">
        <v>27010</v>
      </c>
      <c r="H909" s="47" t="s">
        <v>72</v>
      </c>
      <c r="I909" s="61">
        <v>75</v>
      </c>
      <c r="J909" s="61">
        <v>75</v>
      </c>
      <c r="K909" s="62">
        <v>0.38</v>
      </c>
      <c r="L909" s="47" t="s">
        <v>171</v>
      </c>
      <c r="M909" s="68">
        <v>35364</v>
      </c>
      <c r="N909" s="68">
        <v>33653</v>
      </c>
      <c r="O909" s="68">
        <v>41000</v>
      </c>
      <c r="P909" s="63">
        <f t="shared" si="14"/>
        <v>110017</v>
      </c>
    </row>
    <row r="910" spans="1:16">
      <c r="A910" s="25">
        <v>909</v>
      </c>
      <c r="B910" s="25" t="s">
        <v>1357</v>
      </c>
      <c r="C910" s="25" t="s">
        <v>1358</v>
      </c>
      <c r="D910" s="47" t="s">
        <v>985</v>
      </c>
      <c r="E910" s="47" t="s">
        <v>2137</v>
      </c>
      <c r="F910" s="47" t="s">
        <v>986</v>
      </c>
      <c r="G910" s="47">
        <v>27050</v>
      </c>
      <c r="H910" s="47" t="s">
        <v>72</v>
      </c>
      <c r="I910" s="61">
        <v>3</v>
      </c>
      <c r="J910" s="61">
        <v>3.3</v>
      </c>
      <c r="K910" s="62">
        <v>0.38</v>
      </c>
      <c r="L910" s="47" t="s">
        <v>171</v>
      </c>
      <c r="M910" s="68">
        <v>757</v>
      </c>
      <c r="N910" s="68">
        <v>675</v>
      </c>
      <c r="O910" s="68">
        <v>865</v>
      </c>
      <c r="P910" s="63">
        <f t="shared" si="14"/>
        <v>2297</v>
      </c>
    </row>
    <row r="911" spans="1:16">
      <c r="A911" s="25">
        <v>910</v>
      </c>
      <c r="B911" s="25" t="s">
        <v>1357</v>
      </c>
      <c r="C911" s="25" t="s">
        <v>1358</v>
      </c>
      <c r="D911" s="47" t="s">
        <v>987</v>
      </c>
      <c r="E911" s="47" t="s">
        <v>2138</v>
      </c>
      <c r="F911" s="47" t="s">
        <v>986</v>
      </c>
      <c r="G911" s="47">
        <v>27050</v>
      </c>
      <c r="H911" s="47" t="s">
        <v>72</v>
      </c>
      <c r="I911" s="61">
        <v>4</v>
      </c>
      <c r="J911" s="61">
        <v>4.4000000000000004</v>
      </c>
      <c r="K911" s="62">
        <v>0.38</v>
      </c>
      <c r="L911" s="47" t="s">
        <v>171</v>
      </c>
      <c r="M911" s="68">
        <v>2107</v>
      </c>
      <c r="N911" s="68">
        <v>1617</v>
      </c>
      <c r="O911" s="68">
        <v>3022</v>
      </c>
      <c r="P911" s="63">
        <f t="shared" si="14"/>
        <v>6746</v>
      </c>
    </row>
    <row r="912" spans="1:16">
      <c r="A912" s="25">
        <v>911</v>
      </c>
      <c r="B912" s="25" t="s">
        <v>1357</v>
      </c>
      <c r="C912" s="25" t="s">
        <v>1358</v>
      </c>
      <c r="D912" s="47" t="s">
        <v>1056</v>
      </c>
      <c r="E912" s="47" t="s">
        <v>2139</v>
      </c>
      <c r="F912" s="47" t="s">
        <v>986</v>
      </c>
      <c r="G912" s="47">
        <v>27050</v>
      </c>
      <c r="H912" s="47" t="s">
        <v>72</v>
      </c>
      <c r="I912" s="61">
        <v>3</v>
      </c>
      <c r="J912" s="61">
        <v>3.3</v>
      </c>
      <c r="K912" s="62">
        <v>0.22</v>
      </c>
      <c r="L912" s="47" t="s">
        <v>171</v>
      </c>
      <c r="M912" s="68">
        <v>398</v>
      </c>
      <c r="N912" s="68">
        <v>348</v>
      </c>
      <c r="O912" s="68">
        <v>578</v>
      </c>
      <c r="P912" s="63">
        <f t="shared" si="14"/>
        <v>1324</v>
      </c>
    </row>
    <row r="913" spans="1:16">
      <c r="A913" s="25">
        <v>912</v>
      </c>
      <c r="B913" s="25" t="s">
        <v>1357</v>
      </c>
      <c r="C913" s="25" t="s">
        <v>1358</v>
      </c>
      <c r="D913" s="47" t="s">
        <v>567</v>
      </c>
      <c r="E913" s="47" t="s">
        <v>2140</v>
      </c>
      <c r="F913" s="47" t="s">
        <v>568</v>
      </c>
      <c r="G913" s="47">
        <v>27057</v>
      </c>
      <c r="H913" s="47" t="s">
        <v>72</v>
      </c>
      <c r="I913" s="61">
        <v>67</v>
      </c>
      <c r="J913" s="61">
        <v>67.5</v>
      </c>
      <c r="K913" s="62">
        <v>0.38</v>
      </c>
      <c r="L913" s="47" t="s">
        <v>77</v>
      </c>
      <c r="M913" s="68">
        <v>73705</v>
      </c>
      <c r="N913" s="68">
        <v>56030</v>
      </c>
      <c r="O913" s="68">
        <v>102456</v>
      </c>
      <c r="P913" s="63">
        <f t="shared" si="14"/>
        <v>232191</v>
      </c>
    </row>
    <row r="914" spans="1:16">
      <c r="A914" s="25">
        <v>913</v>
      </c>
      <c r="B914" s="25" t="s">
        <v>1357</v>
      </c>
      <c r="C914" s="25" t="s">
        <v>1358</v>
      </c>
      <c r="D914" s="47" t="s">
        <v>989</v>
      </c>
      <c r="E914" s="47" t="s">
        <v>2141</v>
      </c>
      <c r="F914" s="47" t="s">
        <v>568</v>
      </c>
      <c r="G914" s="47">
        <v>27057</v>
      </c>
      <c r="H914" s="47" t="s">
        <v>72</v>
      </c>
      <c r="I914" s="61">
        <v>6</v>
      </c>
      <c r="J914" s="61">
        <v>6.6</v>
      </c>
      <c r="K914" s="62">
        <v>0.38</v>
      </c>
      <c r="L914" s="47" t="s">
        <v>171</v>
      </c>
      <c r="M914" s="68">
        <v>124</v>
      </c>
      <c r="N914" s="68">
        <v>33</v>
      </c>
      <c r="O914" s="68">
        <v>60</v>
      </c>
      <c r="P914" s="63">
        <f t="shared" si="14"/>
        <v>217</v>
      </c>
    </row>
    <row r="915" spans="1:16">
      <c r="A915" s="25">
        <v>914</v>
      </c>
      <c r="B915" s="25" t="s">
        <v>1357</v>
      </c>
      <c r="C915" s="25" t="s">
        <v>1358</v>
      </c>
      <c r="D915" s="47" t="s">
        <v>990</v>
      </c>
      <c r="E915" s="47" t="s">
        <v>2142</v>
      </c>
      <c r="F915" s="47" t="s">
        <v>568</v>
      </c>
      <c r="G915" s="47">
        <v>27057</v>
      </c>
      <c r="H915" s="47" t="s">
        <v>72</v>
      </c>
      <c r="I915" s="61">
        <v>48</v>
      </c>
      <c r="J915" s="61">
        <v>48</v>
      </c>
      <c r="K915" s="62">
        <v>0.38</v>
      </c>
      <c r="L915" s="47" t="s">
        <v>171</v>
      </c>
      <c r="M915" s="68">
        <v>7617</v>
      </c>
      <c r="N915" s="68">
        <v>6576</v>
      </c>
      <c r="O915" s="68">
        <v>2752</v>
      </c>
      <c r="P915" s="63">
        <f t="shared" si="14"/>
        <v>16945</v>
      </c>
    </row>
    <row r="916" spans="1:16">
      <c r="A916" s="25">
        <v>915</v>
      </c>
      <c r="B916" s="25" t="s">
        <v>1357</v>
      </c>
      <c r="C916" s="25" t="s">
        <v>1358</v>
      </c>
      <c r="D916" s="47" t="s">
        <v>991</v>
      </c>
      <c r="E916" s="47" t="s">
        <v>2143</v>
      </c>
      <c r="F916" s="47" t="s">
        <v>568</v>
      </c>
      <c r="G916" s="47">
        <v>27057</v>
      </c>
      <c r="H916" s="47" t="s">
        <v>72</v>
      </c>
      <c r="I916" s="61">
        <v>1.5</v>
      </c>
      <c r="J916" s="61">
        <v>1.7</v>
      </c>
      <c r="K916" s="62">
        <v>0.22</v>
      </c>
      <c r="L916" s="47" t="s">
        <v>171</v>
      </c>
      <c r="M916" s="68">
        <v>1598</v>
      </c>
      <c r="N916" s="68">
        <v>1225</v>
      </c>
      <c r="O916" s="68">
        <v>2286</v>
      </c>
      <c r="P916" s="63">
        <f t="shared" si="14"/>
        <v>5109</v>
      </c>
    </row>
    <row r="917" spans="1:16">
      <c r="A917" s="25">
        <v>916</v>
      </c>
      <c r="B917" s="25" t="s">
        <v>1357</v>
      </c>
      <c r="C917" s="25" t="s">
        <v>1358</v>
      </c>
      <c r="D917" s="47" t="s">
        <v>992</v>
      </c>
      <c r="E917" s="47" t="s">
        <v>1458</v>
      </c>
      <c r="F917" s="47" t="s">
        <v>568</v>
      </c>
      <c r="G917" s="47">
        <v>27057</v>
      </c>
      <c r="H917" s="47" t="s">
        <v>72</v>
      </c>
      <c r="I917" s="61">
        <v>1</v>
      </c>
      <c r="J917" s="61">
        <v>1.1000000000000001</v>
      </c>
      <c r="K917" s="62">
        <v>0.22</v>
      </c>
      <c r="L917" s="47" t="s">
        <v>171</v>
      </c>
      <c r="M917" s="68">
        <v>72</v>
      </c>
      <c r="N917" s="68">
        <v>57</v>
      </c>
      <c r="O917" s="68">
        <v>104</v>
      </c>
      <c r="P917" s="63">
        <f t="shared" si="14"/>
        <v>233</v>
      </c>
    </row>
    <row r="918" spans="1:16">
      <c r="A918" s="25">
        <v>917</v>
      </c>
      <c r="B918" s="25" t="s">
        <v>1357</v>
      </c>
      <c r="C918" s="25" t="s">
        <v>1358</v>
      </c>
      <c r="D918" s="47" t="s">
        <v>993</v>
      </c>
      <c r="E918" s="47" t="s">
        <v>2144</v>
      </c>
      <c r="F918" s="47" t="s">
        <v>568</v>
      </c>
      <c r="G918" s="47">
        <v>27057</v>
      </c>
      <c r="H918" s="47" t="s">
        <v>72</v>
      </c>
      <c r="I918" s="61">
        <v>32</v>
      </c>
      <c r="J918" s="61">
        <v>32</v>
      </c>
      <c r="K918" s="62">
        <v>0.38</v>
      </c>
      <c r="L918" s="47" t="s">
        <v>171</v>
      </c>
      <c r="M918" s="68">
        <v>15598</v>
      </c>
      <c r="N918" s="68">
        <v>13267</v>
      </c>
      <c r="O918" s="68">
        <v>12048</v>
      </c>
      <c r="P918" s="63">
        <f t="shared" si="14"/>
        <v>40913</v>
      </c>
    </row>
    <row r="919" spans="1:16">
      <c r="A919" s="25">
        <v>918</v>
      </c>
      <c r="B919" s="25" t="s">
        <v>1357</v>
      </c>
      <c r="C919" s="25" t="s">
        <v>1358</v>
      </c>
      <c r="D919" s="47" t="s">
        <v>1045</v>
      </c>
      <c r="E919" s="47" t="s">
        <v>2145</v>
      </c>
      <c r="F919" s="47" t="s">
        <v>568</v>
      </c>
      <c r="G919" s="47">
        <v>27057</v>
      </c>
      <c r="H919" s="47" t="s">
        <v>72</v>
      </c>
      <c r="I919" s="61">
        <v>1.5</v>
      </c>
      <c r="J919" s="61">
        <v>1.7</v>
      </c>
      <c r="K919" s="62">
        <v>0.22</v>
      </c>
      <c r="L919" s="47" t="s">
        <v>171</v>
      </c>
      <c r="M919" s="68">
        <v>359</v>
      </c>
      <c r="N919" s="68">
        <v>251</v>
      </c>
      <c r="O919" s="68">
        <v>437</v>
      </c>
      <c r="P919" s="63">
        <f t="shared" si="14"/>
        <v>1047</v>
      </c>
    </row>
    <row r="920" spans="1:16">
      <c r="A920" s="25">
        <v>919</v>
      </c>
      <c r="B920" s="25" t="s">
        <v>1357</v>
      </c>
      <c r="C920" s="25" t="s">
        <v>1358</v>
      </c>
      <c r="D920" s="47" t="s">
        <v>617</v>
      </c>
      <c r="E920" s="47" t="s">
        <v>1369</v>
      </c>
      <c r="F920" s="47" t="s">
        <v>618</v>
      </c>
      <c r="G920" s="47">
        <v>27010</v>
      </c>
      <c r="H920" s="47" t="s">
        <v>72</v>
      </c>
      <c r="I920" s="61">
        <v>88</v>
      </c>
      <c r="J920" s="61">
        <v>88</v>
      </c>
      <c r="K920" s="62">
        <v>0.38</v>
      </c>
      <c r="L920" s="47" t="s">
        <v>171</v>
      </c>
      <c r="M920" s="68">
        <v>49914</v>
      </c>
      <c r="N920" s="68">
        <v>47417</v>
      </c>
      <c r="O920" s="68">
        <v>57314</v>
      </c>
      <c r="P920" s="63">
        <f t="shared" si="14"/>
        <v>154645</v>
      </c>
    </row>
    <row r="921" spans="1:16">
      <c r="A921" s="25">
        <v>920</v>
      </c>
      <c r="B921" s="25" t="s">
        <v>1357</v>
      </c>
      <c r="C921" s="25" t="s">
        <v>1358</v>
      </c>
      <c r="D921" s="47" t="s">
        <v>695</v>
      </c>
      <c r="E921" s="47" t="s">
        <v>2146</v>
      </c>
      <c r="F921" s="47" t="s">
        <v>618</v>
      </c>
      <c r="G921" s="47">
        <v>27010</v>
      </c>
      <c r="H921" s="47" t="s">
        <v>72</v>
      </c>
      <c r="I921" s="61">
        <v>25</v>
      </c>
      <c r="J921" s="61">
        <v>25</v>
      </c>
      <c r="K921" s="62">
        <v>0.38</v>
      </c>
      <c r="L921" s="47" t="s">
        <v>77</v>
      </c>
      <c r="M921" s="68">
        <v>38465</v>
      </c>
      <c r="N921" s="68">
        <v>28776</v>
      </c>
      <c r="O921" s="68">
        <v>52362</v>
      </c>
      <c r="P921" s="63">
        <f t="shared" si="14"/>
        <v>119603</v>
      </c>
    </row>
    <row r="922" spans="1:16">
      <c r="A922" s="25">
        <v>921</v>
      </c>
      <c r="B922" s="25" t="s">
        <v>1357</v>
      </c>
      <c r="C922" s="25" t="s">
        <v>1358</v>
      </c>
      <c r="D922" s="47" t="s">
        <v>698</v>
      </c>
      <c r="E922" s="47" t="s">
        <v>2147</v>
      </c>
      <c r="F922" s="47" t="s">
        <v>618</v>
      </c>
      <c r="G922" s="47">
        <v>27010</v>
      </c>
      <c r="H922" s="47" t="s">
        <v>72</v>
      </c>
      <c r="I922" s="61">
        <v>15</v>
      </c>
      <c r="J922" s="61">
        <v>16.5</v>
      </c>
      <c r="K922" s="62">
        <v>0.38</v>
      </c>
      <c r="L922" s="47" t="s">
        <v>77</v>
      </c>
      <c r="M922" s="68">
        <v>29336</v>
      </c>
      <c r="N922" s="68">
        <v>22376</v>
      </c>
      <c r="O922" s="68">
        <v>41246</v>
      </c>
      <c r="P922" s="63">
        <f t="shared" si="14"/>
        <v>92958</v>
      </c>
    </row>
    <row r="923" spans="1:16">
      <c r="A923" s="25">
        <v>922</v>
      </c>
      <c r="B923" s="25" t="s">
        <v>1357</v>
      </c>
      <c r="C923" s="25" t="s">
        <v>1358</v>
      </c>
      <c r="D923" s="47" t="s">
        <v>762</v>
      </c>
      <c r="E923" s="47" t="s">
        <v>2148</v>
      </c>
      <c r="F923" s="47" t="s">
        <v>618</v>
      </c>
      <c r="G923" s="47">
        <v>27010</v>
      </c>
      <c r="H923" s="47" t="s">
        <v>72</v>
      </c>
      <c r="I923" s="61">
        <v>3</v>
      </c>
      <c r="J923" s="61">
        <v>3.3</v>
      </c>
      <c r="K923" s="62">
        <v>0.38</v>
      </c>
      <c r="L923" s="47" t="s">
        <v>69</v>
      </c>
      <c r="M923" s="68">
        <v>449</v>
      </c>
      <c r="N923" s="68">
        <v>360</v>
      </c>
      <c r="O923" s="68">
        <v>542</v>
      </c>
      <c r="P923" s="63">
        <f t="shared" si="14"/>
        <v>1351</v>
      </c>
    </row>
    <row r="924" spans="1:16">
      <c r="A924" s="25">
        <v>923</v>
      </c>
      <c r="B924" s="25" t="s">
        <v>1357</v>
      </c>
      <c r="C924" s="25" t="s">
        <v>1358</v>
      </c>
      <c r="D924" s="47" t="s">
        <v>569</v>
      </c>
      <c r="E924" s="47" t="s">
        <v>1694</v>
      </c>
      <c r="F924" s="47" t="s">
        <v>570</v>
      </c>
      <c r="G924" s="47">
        <v>27053</v>
      </c>
      <c r="H924" s="47" t="s">
        <v>72</v>
      </c>
      <c r="I924" s="61">
        <v>3</v>
      </c>
      <c r="J924" s="61">
        <v>3.3</v>
      </c>
      <c r="K924" s="62">
        <v>0.38</v>
      </c>
      <c r="L924" s="47" t="s">
        <v>69</v>
      </c>
      <c r="M924" s="68">
        <v>1703</v>
      </c>
      <c r="N924" s="68">
        <v>1337</v>
      </c>
      <c r="O924" s="68">
        <v>2389</v>
      </c>
      <c r="P924" s="63">
        <f t="shared" si="14"/>
        <v>5429</v>
      </c>
    </row>
    <row r="925" spans="1:16">
      <c r="A925" s="25">
        <v>924</v>
      </c>
      <c r="B925" s="25" t="s">
        <v>1357</v>
      </c>
      <c r="C925" s="25" t="s">
        <v>1358</v>
      </c>
      <c r="D925" s="47" t="s">
        <v>571</v>
      </c>
      <c r="E925" s="47" t="s">
        <v>1477</v>
      </c>
      <c r="F925" s="47" t="s">
        <v>570</v>
      </c>
      <c r="G925" s="47">
        <v>27053</v>
      </c>
      <c r="H925" s="47" t="s">
        <v>72</v>
      </c>
      <c r="I925" s="61">
        <v>6</v>
      </c>
      <c r="J925" s="61">
        <v>6.6</v>
      </c>
      <c r="K925" s="62">
        <v>0.38</v>
      </c>
      <c r="L925" s="47" t="s">
        <v>69</v>
      </c>
      <c r="M925" s="68">
        <v>1309</v>
      </c>
      <c r="N925" s="68">
        <v>1055</v>
      </c>
      <c r="O925" s="68">
        <v>1793</v>
      </c>
      <c r="P925" s="63">
        <f t="shared" si="14"/>
        <v>4157</v>
      </c>
    </row>
    <row r="926" spans="1:16">
      <c r="A926" s="25">
        <v>925</v>
      </c>
      <c r="B926" s="25" t="s">
        <v>1357</v>
      </c>
      <c r="C926" s="25" t="s">
        <v>1358</v>
      </c>
      <c r="D926" s="47" t="s">
        <v>572</v>
      </c>
      <c r="E926" s="47" t="s">
        <v>2149</v>
      </c>
      <c r="F926" s="47" t="s">
        <v>570</v>
      </c>
      <c r="G926" s="47">
        <v>27053</v>
      </c>
      <c r="H926" s="47" t="s">
        <v>72</v>
      </c>
      <c r="I926" s="61">
        <v>6</v>
      </c>
      <c r="J926" s="61">
        <v>6.6</v>
      </c>
      <c r="K926" s="62">
        <v>0.38</v>
      </c>
      <c r="L926" s="47" t="s">
        <v>69</v>
      </c>
      <c r="M926" s="68">
        <v>80</v>
      </c>
      <c r="N926" s="68">
        <v>65</v>
      </c>
      <c r="O926" s="68">
        <v>90</v>
      </c>
      <c r="P926" s="63">
        <f t="shared" si="14"/>
        <v>235</v>
      </c>
    </row>
    <row r="927" spans="1:16">
      <c r="A927" s="25">
        <v>926</v>
      </c>
      <c r="B927" s="25" t="s">
        <v>1357</v>
      </c>
      <c r="C927" s="25" t="s">
        <v>1358</v>
      </c>
      <c r="D927" s="47" t="s">
        <v>1039</v>
      </c>
      <c r="E927" s="47" t="s">
        <v>2150</v>
      </c>
      <c r="F927" s="47" t="s">
        <v>1040</v>
      </c>
      <c r="G927" s="47">
        <v>27040</v>
      </c>
      <c r="H927" s="47" t="s">
        <v>72</v>
      </c>
      <c r="I927" s="61">
        <v>30</v>
      </c>
      <c r="J927" s="61">
        <v>33</v>
      </c>
      <c r="K927" s="62">
        <v>0.38</v>
      </c>
      <c r="L927" s="47" t="s">
        <v>171</v>
      </c>
      <c r="M927" s="68">
        <v>29759</v>
      </c>
      <c r="N927" s="68">
        <v>26229</v>
      </c>
      <c r="O927" s="68">
        <v>30211</v>
      </c>
      <c r="P927" s="63">
        <f t="shared" si="14"/>
        <v>86199</v>
      </c>
    </row>
    <row r="928" spans="1:16">
      <c r="A928" s="25">
        <v>927</v>
      </c>
      <c r="B928" s="25" t="s">
        <v>1357</v>
      </c>
      <c r="C928" s="25" t="s">
        <v>1358</v>
      </c>
      <c r="D928" s="47" t="s">
        <v>1041</v>
      </c>
      <c r="E928" s="47" t="s">
        <v>2151</v>
      </c>
      <c r="F928" s="47" t="s">
        <v>1040</v>
      </c>
      <c r="G928" s="47">
        <v>27040</v>
      </c>
      <c r="H928" s="47" t="s">
        <v>72</v>
      </c>
      <c r="I928" s="61">
        <v>1.5</v>
      </c>
      <c r="J928" s="61">
        <v>1.7</v>
      </c>
      <c r="K928" s="62">
        <v>0.22</v>
      </c>
      <c r="L928" s="47" t="s">
        <v>171</v>
      </c>
      <c r="M928" s="68">
        <v>143</v>
      </c>
      <c r="N928" s="68">
        <v>106</v>
      </c>
      <c r="O928" s="68">
        <v>177</v>
      </c>
      <c r="P928" s="63">
        <f t="shared" si="14"/>
        <v>426</v>
      </c>
    </row>
    <row r="929" spans="1:16">
      <c r="A929" s="25">
        <v>928</v>
      </c>
      <c r="B929" s="25" t="s">
        <v>1357</v>
      </c>
      <c r="C929" s="25" t="s">
        <v>1358</v>
      </c>
      <c r="D929" s="47" t="s">
        <v>633</v>
      </c>
      <c r="E929" s="47" t="s">
        <v>2152</v>
      </c>
      <c r="F929" s="47" t="s">
        <v>1236</v>
      </c>
      <c r="G929" s="47">
        <v>27018</v>
      </c>
      <c r="H929" s="47" t="s">
        <v>72</v>
      </c>
      <c r="I929" s="61">
        <v>32</v>
      </c>
      <c r="J929" s="61">
        <v>32</v>
      </c>
      <c r="K929" s="62">
        <v>0.38</v>
      </c>
      <c r="L929" s="47" t="s">
        <v>171</v>
      </c>
      <c r="M929" s="68">
        <v>32990</v>
      </c>
      <c r="N929" s="68">
        <v>15873</v>
      </c>
      <c r="O929" s="68">
        <v>31580</v>
      </c>
      <c r="P929" s="63">
        <f t="shared" si="14"/>
        <v>80443</v>
      </c>
    </row>
    <row r="930" spans="1:16">
      <c r="A930" s="25">
        <v>929</v>
      </c>
      <c r="B930" s="25" t="s">
        <v>1357</v>
      </c>
      <c r="C930" s="25" t="s">
        <v>1358</v>
      </c>
      <c r="D930" s="47" t="s">
        <v>634</v>
      </c>
      <c r="E930" s="47" t="s">
        <v>2153</v>
      </c>
      <c r="F930" s="47" t="s">
        <v>1236</v>
      </c>
      <c r="G930" s="47">
        <v>27018</v>
      </c>
      <c r="H930" s="47" t="s">
        <v>72</v>
      </c>
      <c r="I930" s="61">
        <v>53</v>
      </c>
      <c r="J930" s="61">
        <v>53</v>
      </c>
      <c r="K930" s="62">
        <v>0.38</v>
      </c>
      <c r="L930" s="47" t="s">
        <v>171</v>
      </c>
      <c r="M930" s="68">
        <v>472</v>
      </c>
      <c r="N930" s="68">
        <v>244</v>
      </c>
      <c r="O930" s="68">
        <v>3360</v>
      </c>
      <c r="P930" s="63">
        <f t="shared" si="14"/>
        <v>4076</v>
      </c>
    </row>
    <row r="931" spans="1:16">
      <c r="A931" s="25">
        <v>930</v>
      </c>
      <c r="B931" s="25" t="s">
        <v>1357</v>
      </c>
      <c r="C931" s="25" t="s">
        <v>1358</v>
      </c>
      <c r="D931" s="47" t="s">
        <v>635</v>
      </c>
      <c r="E931" s="47" t="s">
        <v>2154</v>
      </c>
      <c r="F931" s="47" t="s">
        <v>1236</v>
      </c>
      <c r="G931" s="47">
        <v>27018</v>
      </c>
      <c r="H931" s="47" t="s">
        <v>72</v>
      </c>
      <c r="I931" s="61">
        <v>15</v>
      </c>
      <c r="J931" s="61">
        <v>16.5</v>
      </c>
      <c r="K931" s="62">
        <v>0.38</v>
      </c>
      <c r="L931" s="47" t="s">
        <v>171</v>
      </c>
      <c r="M931" s="68">
        <v>22013</v>
      </c>
      <c r="N931" s="68">
        <v>13490</v>
      </c>
      <c r="O931" s="68">
        <v>10881</v>
      </c>
      <c r="P931" s="63">
        <f t="shared" si="14"/>
        <v>46384</v>
      </c>
    </row>
    <row r="932" spans="1:16">
      <c r="A932" s="25">
        <v>931</v>
      </c>
      <c r="B932" s="25" t="s">
        <v>1357</v>
      </c>
      <c r="C932" s="25" t="s">
        <v>1358</v>
      </c>
      <c r="D932" s="47" t="s">
        <v>2155</v>
      </c>
      <c r="E932" s="47" t="s">
        <v>2156</v>
      </c>
      <c r="F932" s="47" t="s">
        <v>1236</v>
      </c>
      <c r="G932" s="47">
        <v>27018</v>
      </c>
      <c r="H932" s="47" t="s">
        <v>72</v>
      </c>
      <c r="I932" s="61">
        <v>6</v>
      </c>
      <c r="J932" s="61">
        <v>11</v>
      </c>
      <c r="K932" s="62">
        <v>0.38</v>
      </c>
      <c r="L932" s="47" t="s">
        <v>69</v>
      </c>
      <c r="M932" s="68">
        <v>1231</v>
      </c>
      <c r="N932" s="68">
        <v>842</v>
      </c>
      <c r="O932" s="68">
        <v>1490</v>
      </c>
      <c r="P932" s="63">
        <f t="shared" si="14"/>
        <v>3563</v>
      </c>
    </row>
    <row r="933" spans="1:16">
      <c r="A933" s="25">
        <v>932</v>
      </c>
      <c r="B933" s="25" t="s">
        <v>1357</v>
      </c>
      <c r="C933" s="25" t="s">
        <v>1358</v>
      </c>
      <c r="D933" s="47" t="s">
        <v>2157</v>
      </c>
      <c r="E933" s="47" t="s">
        <v>2158</v>
      </c>
      <c r="F933" s="47" t="s">
        <v>1236</v>
      </c>
      <c r="G933" s="47">
        <v>27018</v>
      </c>
      <c r="H933" s="47" t="s">
        <v>72</v>
      </c>
      <c r="I933" s="61">
        <v>6</v>
      </c>
      <c r="J933" s="61">
        <v>6.6</v>
      </c>
      <c r="K933" s="62">
        <v>0.38</v>
      </c>
      <c r="L933" s="47" t="s">
        <v>69</v>
      </c>
      <c r="M933" s="68">
        <v>1290</v>
      </c>
      <c r="N933" s="68">
        <v>948</v>
      </c>
      <c r="O933" s="68">
        <v>1462</v>
      </c>
      <c r="P933" s="63">
        <f t="shared" si="14"/>
        <v>3700</v>
      </c>
    </row>
    <row r="934" spans="1:16">
      <c r="A934" s="25">
        <v>933</v>
      </c>
      <c r="B934" s="25" t="s">
        <v>1357</v>
      </c>
      <c r="C934" s="25" t="s">
        <v>1358</v>
      </c>
      <c r="D934" s="47" t="s">
        <v>2159</v>
      </c>
      <c r="E934" s="47" t="s">
        <v>1460</v>
      </c>
      <c r="F934" s="47" t="s">
        <v>1236</v>
      </c>
      <c r="G934" s="47">
        <v>27018</v>
      </c>
      <c r="H934" s="47" t="s">
        <v>72</v>
      </c>
      <c r="I934" s="61">
        <v>20</v>
      </c>
      <c r="J934" s="61">
        <v>20</v>
      </c>
      <c r="K934" s="62">
        <v>0.38</v>
      </c>
      <c r="L934" s="47" t="s">
        <v>69</v>
      </c>
      <c r="M934" s="68">
        <v>34</v>
      </c>
      <c r="N934" s="68">
        <v>24</v>
      </c>
      <c r="O934" s="68">
        <v>42</v>
      </c>
      <c r="P934" s="63">
        <f t="shared" si="14"/>
        <v>100</v>
      </c>
    </row>
    <row r="935" spans="1:16">
      <c r="A935" s="25">
        <v>934</v>
      </c>
      <c r="B935" s="25" t="s">
        <v>1357</v>
      </c>
      <c r="C935" s="25" t="s">
        <v>1358</v>
      </c>
      <c r="D935" s="47" t="s">
        <v>2160</v>
      </c>
      <c r="E935" s="47" t="s">
        <v>2161</v>
      </c>
      <c r="F935" s="47" t="s">
        <v>1236</v>
      </c>
      <c r="G935" s="47">
        <v>27018</v>
      </c>
      <c r="H935" s="47" t="s">
        <v>72</v>
      </c>
      <c r="I935" s="61">
        <v>85</v>
      </c>
      <c r="J935" s="61">
        <v>85</v>
      </c>
      <c r="K935" s="62">
        <v>0.38</v>
      </c>
      <c r="L935" s="47" t="s">
        <v>77</v>
      </c>
      <c r="M935" s="68">
        <v>28067</v>
      </c>
      <c r="N935" s="68">
        <v>21005</v>
      </c>
      <c r="O935" s="68">
        <v>38019</v>
      </c>
      <c r="P935" s="63">
        <f t="shared" si="14"/>
        <v>87091</v>
      </c>
    </row>
    <row r="936" spans="1:16">
      <c r="A936" s="25">
        <v>935</v>
      </c>
      <c r="B936" s="25" t="s">
        <v>1357</v>
      </c>
      <c r="C936" s="25" t="s">
        <v>1358</v>
      </c>
      <c r="D936" s="47" t="s">
        <v>220</v>
      </c>
      <c r="E936" s="47" t="s">
        <v>2162</v>
      </c>
      <c r="F936" s="47" t="s">
        <v>221</v>
      </c>
      <c r="G936" s="47">
        <v>27029</v>
      </c>
      <c r="H936" s="47" t="s">
        <v>72</v>
      </c>
      <c r="I936" s="61">
        <v>25</v>
      </c>
      <c r="J936" s="61">
        <v>25</v>
      </c>
      <c r="K936" s="62">
        <v>0.38</v>
      </c>
      <c r="L936" s="47" t="s">
        <v>69</v>
      </c>
      <c r="M936" s="68">
        <v>84</v>
      </c>
      <c r="N936" s="68">
        <v>64</v>
      </c>
      <c r="O936" s="68">
        <v>73</v>
      </c>
      <c r="P936" s="63">
        <f t="shared" si="14"/>
        <v>221</v>
      </c>
    </row>
    <row r="937" spans="1:16">
      <c r="A937" s="25">
        <v>936</v>
      </c>
      <c r="B937" s="25" t="s">
        <v>1357</v>
      </c>
      <c r="C937" s="25" t="s">
        <v>1358</v>
      </c>
      <c r="D937" s="47" t="s">
        <v>226</v>
      </c>
      <c r="E937" s="47" t="s">
        <v>2163</v>
      </c>
      <c r="F937" s="47" t="s">
        <v>221</v>
      </c>
      <c r="G937" s="47">
        <v>27029</v>
      </c>
      <c r="H937" s="47" t="s">
        <v>72</v>
      </c>
      <c r="I937" s="61">
        <v>3</v>
      </c>
      <c r="J937" s="61">
        <v>3.3</v>
      </c>
      <c r="K937" s="62">
        <v>0.38</v>
      </c>
      <c r="L937" s="47" t="s">
        <v>69</v>
      </c>
      <c r="M937" s="68">
        <v>0</v>
      </c>
      <c r="N937" s="68">
        <v>0</v>
      </c>
      <c r="O937" s="68">
        <v>0</v>
      </c>
      <c r="P937" s="63">
        <f t="shared" si="14"/>
        <v>0</v>
      </c>
    </row>
    <row r="938" spans="1:16">
      <c r="A938" s="25">
        <v>937</v>
      </c>
      <c r="B938" s="25" t="s">
        <v>1357</v>
      </c>
      <c r="C938" s="25" t="s">
        <v>1358</v>
      </c>
      <c r="D938" s="47" t="s">
        <v>227</v>
      </c>
      <c r="E938" s="47" t="s">
        <v>2163</v>
      </c>
      <c r="F938" s="47" t="s">
        <v>221</v>
      </c>
      <c r="G938" s="47">
        <v>27029</v>
      </c>
      <c r="H938" s="47" t="s">
        <v>72</v>
      </c>
      <c r="I938" s="61">
        <v>3</v>
      </c>
      <c r="J938" s="61">
        <v>3.3</v>
      </c>
      <c r="K938" s="62">
        <v>0.38</v>
      </c>
      <c r="L938" s="47" t="s">
        <v>69</v>
      </c>
      <c r="M938" s="68">
        <v>0</v>
      </c>
      <c r="N938" s="68">
        <v>0</v>
      </c>
      <c r="O938" s="68">
        <v>0</v>
      </c>
      <c r="P938" s="63">
        <f t="shared" si="14"/>
        <v>0</v>
      </c>
    </row>
    <row r="939" spans="1:16">
      <c r="A939" s="25">
        <v>938</v>
      </c>
      <c r="B939" s="25" t="s">
        <v>1357</v>
      </c>
      <c r="C939" s="25" t="s">
        <v>1358</v>
      </c>
      <c r="D939" s="47" t="s">
        <v>228</v>
      </c>
      <c r="E939" s="47" t="s">
        <v>2163</v>
      </c>
      <c r="F939" s="47" t="s">
        <v>221</v>
      </c>
      <c r="G939" s="47">
        <v>27029</v>
      </c>
      <c r="H939" s="47" t="s">
        <v>72</v>
      </c>
      <c r="I939" s="61">
        <v>10</v>
      </c>
      <c r="J939" s="61">
        <v>11</v>
      </c>
      <c r="K939" s="62">
        <v>0.38</v>
      </c>
      <c r="L939" s="47" t="s">
        <v>69</v>
      </c>
      <c r="M939" s="68">
        <v>979</v>
      </c>
      <c r="N939" s="68">
        <v>732</v>
      </c>
      <c r="O939" s="68">
        <v>1235</v>
      </c>
      <c r="P939" s="63">
        <f t="shared" si="14"/>
        <v>2946</v>
      </c>
    </row>
    <row r="940" spans="1:16">
      <c r="A940" s="25">
        <v>939</v>
      </c>
      <c r="B940" s="25" t="s">
        <v>1357</v>
      </c>
      <c r="C940" s="25" t="s">
        <v>1358</v>
      </c>
      <c r="D940" s="47" t="s">
        <v>239</v>
      </c>
      <c r="E940" s="47" t="s">
        <v>2164</v>
      </c>
      <c r="F940" s="47" t="s">
        <v>221</v>
      </c>
      <c r="G940" s="47">
        <v>27029</v>
      </c>
      <c r="H940" s="47" t="s">
        <v>79</v>
      </c>
      <c r="I940" s="61">
        <v>232</v>
      </c>
      <c r="J940" s="61">
        <v>232</v>
      </c>
      <c r="K940" s="62">
        <v>15</v>
      </c>
      <c r="L940" s="47" t="s">
        <v>171</v>
      </c>
      <c r="M940" s="68">
        <v>164809</v>
      </c>
      <c r="N940" s="68">
        <v>135757</v>
      </c>
      <c r="O940" s="68">
        <v>169038</v>
      </c>
      <c r="P940" s="63">
        <f t="shared" si="14"/>
        <v>469604</v>
      </c>
    </row>
    <row r="941" spans="1:16">
      <c r="A941" s="25">
        <v>940</v>
      </c>
      <c r="B941" s="25" t="s">
        <v>1357</v>
      </c>
      <c r="C941" s="25" t="s">
        <v>1358</v>
      </c>
      <c r="D941" s="47" t="s">
        <v>240</v>
      </c>
      <c r="E941" s="47" t="s">
        <v>2165</v>
      </c>
      <c r="F941" s="47" t="s">
        <v>221</v>
      </c>
      <c r="G941" s="47">
        <v>27029</v>
      </c>
      <c r="H941" s="47" t="s">
        <v>79</v>
      </c>
      <c r="I941" s="61">
        <v>254</v>
      </c>
      <c r="J941" s="61">
        <v>254</v>
      </c>
      <c r="K941" s="62">
        <v>15</v>
      </c>
      <c r="L941" s="47" t="s">
        <v>171</v>
      </c>
      <c r="M941" s="68">
        <v>242383</v>
      </c>
      <c r="N941" s="68">
        <v>194806</v>
      </c>
      <c r="O941" s="68">
        <v>324171</v>
      </c>
      <c r="P941" s="63">
        <f t="shared" si="14"/>
        <v>761360</v>
      </c>
    </row>
    <row r="942" spans="1:16">
      <c r="A942" s="25">
        <v>941</v>
      </c>
      <c r="B942" s="25" t="s">
        <v>1357</v>
      </c>
      <c r="C942" s="25" t="s">
        <v>1358</v>
      </c>
      <c r="D942" s="47" t="s">
        <v>241</v>
      </c>
      <c r="E942" s="47" t="s">
        <v>2166</v>
      </c>
      <c r="F942" s="47" t="s">
        <v>221</v>
      </c>
      <c r="G942" s="47">
        <v>27029</v>
      </c>
      <c r="H942" s="47" t="s">
        <v>79</v>
      </c>
      <c r="I942" s="61">
        <v>75</v>
      </c>
      <c r="J942" s="61">
        <v>75</v>
      </c>
      <c r="K942" s="62">
        <v>15</v>
      </c>
      <c r="L942" s="47" t="s">
        <v>171</v>
      </c>
      <c r="M942" s="68">
        <v>2746</v>
      </c>
      <c r="N942" s="68">
        <v>2207</v>
      </c>
      <c r="O942" s="68">
        <v>4208</v>
      </c>
      <c r="P942" s="63">
        <f t="shared" si="14"/>
        <v>9161</v>
      </c>
    </row>
    <row r="943" spans="1:16">
      <c r="A943" s="25">
        <v>942</v>
      </c>
      <c r="B943" s="25" t="s">
        <v>1357</v>
      </c>
      <c r="C943" s="25" t="s">
        <v>1358</v>
      </c>
      <c r="D943" s="47" t="s">
        <v>244</v>
      </c>
      <c r="E943" s="47" t="s">
        <v>2167</v>
      </c>
      <c r="F943" s="47" t="s">
        <v>221</v>
      </c>
      <c r="G943" s="47">
        <v>27029</v>
      </c>
      <c r="H943" s="47" t="s">
        <v>72</v>
      </c>
      <c r="I943" s="61">
        <v>20</v>
      </c>
      <c r="J943" s="61">
        <v>20</v>
      </c>
      <c r="K943" s="62">
        <v>0.38</v>
      </c>
      <c r="L943" s="47" t="s">
        <v>171</v>
      </c>
      <c r="M943" s="68">
        <v>396</v>
      </c>
      <c r="N943" s="68">
        <v>818</v>
      </c>
      <c r="O943" s="68">
        <v>1743</v>
      </c>
      <c r="P943" s="63">
        <f t="shared" si="14"/>
        <v>2957</v>
      </c>
    </row>
    <row r="944" spans="1:16">
      <c r="A944" s="25">
        <v>943</v>
      </c>
      <c r="B944" s="25" t="s">
        <v>1357</v>
      </c>
      <c r="C944" s="25" t="s">
        <v>1358</v>
      </c>
      <c r="D944" s="47" t="s">
        <v>249</v>
      </c>
      <c r="E944" s="47" t="s">
        <v>2168</v>
      </c>
      <c r="F944" s="47" t="s">
        <v>221</v>
      </c>
      <c r="G944" s="47">
        <v>27029</v>
      </c>
      <c r="H944" s="47" t="s">
        <v>72</v>
      </c>
      <c r="I944" s="61">
        <v>20</v>
      </c>
      <c r="J944" s="61">
        <v>22</v>
      </c>
      <c r="K944" s="62">
        <v>0.38</v>
      </c>
      <c r="L944" s="47" t="s">
        <v>171</v>
      </c>
      <c r="M944" s="68">
        <v>8830</v>
      </c>
      <c r="N944" s="68">
        <v>6917</v>
      </c>
      <c r="O944" s="68">
        <v>7346</v>
      </c>
      <c r="P944" s="63">
        <f t="shared" si="14"/>
        <v>23093</v>
      </c>
    </row>
    <row r="945" spans="1:16">
      <c r="A945" s="25">
        <v>944</v>
      </c>
      <c r="B945" s="25" t="s">
        <v>1357</v>
      </c>
      <c r="C945" s="25" t="s">
        <v>1358</v>
      </c>
      <c r="D945" s="47" t="s">
        <v>262</v>
      </c>
      <c r="E945" s="47" t="s">
        <v>2169</v>
      </c>
      <c r="F945" s="47" t="s">
        <v>221</v>
      </c>
      <c r="G945" s="47">
        <v>27029</v>
      </c>
      <c r="H945" s="47" t="s">
        <v>72</v>
      </c>
      <c r="I945" s="61">
        <v>62.5</v>
      </c>
      <c r="J945" s="61">
        <v>84</v>
      </c>
      <c r="K945" s="62">
        <v>0.38</v>
      </c>
      <c r="L945" s="47" t="s">
        <v>171</v>
      </c>
      <c r="M945" s="68">
        <v>107632</v>
      </c>
      <c r="N945" s="68">
        <v>83220</v>
      </c>
      <c r="O945" s="68">
        <v>56405</v>
      </c>
      <c r="P945" s="63">
        <f t="shared" si="14"/>
        <v>247257</v>
      </c>
    </row>
    <row r="946" spans="1:16">
      <c r="A946" s="25">
        <v>945</v>
      </c>
      <c r="B946" s="25" t="s">
        <v>1357</v>
      </c>
      <c r="C946" s="25" t="s">
        <v>1358</v>
      </c>
      <c r="D946" s="47" t="s">
        <v>272</v>
      </c>
      <c r="E946" s="47" t="s">
        <v>2170</v>
      </c>
      <c r="F946" s="47" t="s">
        <v>221</v>
      </c>
      <c r="G946" s="47">
        <v>27029</v>
      </c>
      <c r="H946" s="47" t="s">
        <v>72</v>
      </c>
      <c r="I946" s="61">
        <v>87.5</v>
      </c>
      <c r="J946" s="61">
        <v>97.5</v>
      </c>
      <c r="K946" s="62">
        <v>0.38</v>
      </c>
      <c r="L946" s="47" t="s">
        <v>171</v>
      </c>
      <c r="M946" s="68">
        <v>119490</v>
      </c>
      <c r="N946" s="68">
        <v>94994</v>
      </c>
      <c r="O946" s="68">
        <v>65581</v>
      </c>
      <c r="P946" s="63">
        <f t="shared" si="14"/>
        <v>280065</v>
      </c>
    </row>
    <row r="947" spans="1:16">
      <c r="A947" s="25">
        <v>946</v>
      </c>
      <c r="B947" s="25" t="s">
        <v>1357</v>
      </c>
      <c r="C947" s="25" t="s">
        <v>1358</v>
      </c>
      <c r="D947" s="47" t="s">
        <v>273</v>
      </c>
      <c r="E947" s="47" t="s">
        <v>2171</v>
      </c>
      <c r="F947" s="47" t="s">
        <v>221</v>
      </c>
      <c r="G947" s="47">
        <v>27029</v>
      </c>
      <c r="H947" s="47" t="s">
        <v>72</v>
      </c>
      <c r="I947" s="66">
        <v>100</v>
      </c>
      <c r="J947" s="61">
        <v>87.5</v>
      </c>
      <c r="K947" s="62">
        <v>0.38</v>
      </c>
      <c r="L947" s="47" t="s">
        <v>171</v>
      </c>
      <c r="M947" s="68">
        <v>27341</v>
      </c>
      <c r="N947" s="68">
        <v>16292</v>
      </c>
      <c r="O947" s="68">
        <v>75531</v>
      </c>
      <c r="P947" s="63">
        <f t="shared" si="14"/>
        <v>119164</v>
      </c>
    </row>
    <row r="948" spans="1:16">
      <c r="A948" s="25">
        <v>947</v>
      </c>
      <c r="B948" s="25" t="s">
        <v>1357</v>
      </c>
      <c r="C948" s="25" t="s">
        <v>1358</v>
      </c>
      <c r="D948" s="47" t="s">
        <v>274</v>
      </c>
      <c r="E948" s="47" t="s">
        <v>2172</v>
      </c>
      <c r="F948" s="47" t="s">
        <v>221</v>
      </c>
      <c r="G948" s="47">
        <v>27029</v>
      </c>
      <c r="H948" s="47" t="s">
        <v>72</v>
      </c>
      <c r="I948" s="61">
        <v>3</v>
      </c>
      <c r="J948" s="61">
        <v>42.6</v>
      </c>
      <c r="K948" s="62">
        <v>0.38</v>
      </c>
      <c r="L948" s="47" t="s">
        <v>171</v>
      </c>
      <c r="M948" s="68">
        <v>1938</v>
      </c>
      <c r="N948" s="68">
        <v>1482</v>
      </c>
      <c r="O948" s="68">
        <v>2766</v>
      </c>
      <c r="P948" s="63">
        <f t="shared" si="14"/>
        <v>6186</v>
      </c>
    </row>
    <row r="949" spans="1:16">
      <c r="A949" s="25">
        <v>948</v>
      </c>
      <c r="B949" s="25" t="s">
        <v>1357</v>
      </c>
      <c r="C949" s="25" t="s">
        <v>1358</v>
      </c>
      <c r="D949" s="47" t="s">
        <v>275</v>
      </c>
      <c r="E949" s="47" t="s">
        <v>2173</v>
      </c>
      <c r="F949" s="47" t="s">
        <v>221</v>
      </c>
      <c r="G949" s="47">
        <v>27029</v>
      </c>
      <c r="H949" s="47" t="s">
        <v>72</v>
      </c>
      <c r="I949" s="61">
        <v>75</v>
      </c>
      <c r="J949" s="61">
        <v>75</v>
      </c>
      <c r="K949" s="62">
        <v>0.38</v>
      </c>
      <c r="L949" s="47" t="s">
        <v>171</v>
      </c>
      <c r="M949" s="68">
        <v>37934</v>
      </c>
      <c r="N949" s="68">
        <v>49283</v>
      </c>
      <c r="O949" s="68">
        <v>30297</v>
      </c>
      <c r="P949" s="63">
        <f t="shared" si="14"/>
        <v>117514</v>
      </c>
    </row>
    <row r="950" spans="1:16">
      <c r="A950" s="25">
        <v>949</v>
      </c>
      <c r="B950" s="25" t="s">
        <v>1357</v>
      </c>
      <c r="C950" s="25" t="s">
        <v>1358</v>
      </c>
      <c r="D950" s="47" t="s">
        <v>276</v>
      </c>
      <c r="E950" s="47" t="s">
        <v>2174</v>
      </c>
      <c r="F950" s="47" t="s">
        <v>221</v>
      </c>
      <c r="G950" s="47">
        <v>27029</v>
      </c>
      <c r="H950" s="47" t="s">
        <v>72</v>
      </c>
      <c r="I950" s="61">
        <v>62.5</v>
      </c>
      <c r="J950" s="61">
        <v>62.5</v>
      </c>
      <c r="K950" s="62">
        <v>0.38</v>
      </c>
      <c r="L950" s="47" t="s">
        <v>171</v>
      </c>
      <c r="M950" s="68">
        <v>67349</v>
      </c>
      <c r="N950" s="68">
        <v>29837</v>
      </c>
      <c r="O950" s="68">
        <v>45885</v>
      </c>
      <c r="P950" s="63">
        <f t="shared" si="14"/>
        <v>143071</v>
      </c>
    </row>
    <row r="951" spans="1:16">
      <c r="A951" s="25">
        <v>950</v>
      </c>
      <c r="B951" s="25" t="s">
        <v>1357</v>
      </c>
      <c r="C951" s="25" t="s">
        <v>1358</v>
      </c>
      <c r="D951" s="47" t="s">
        <v>277</v>
      </c>
      <c r="E951" s="47" t="s">
        <v>2175</v>
      </c>
      <c r="F951" s="47" t="s">
        <v>221</v>
      </c>
      <c r="G951" s="47">
        <v>27029</v>
      </c>
      <c r="H951" s="47" t="s">
        <v>72</v>
      </c>
      <c r="I951" s="61">
        <v>62.5</v>
      </c>
      <c r="J951" s="61">
        <v>69</v>
      </c>
      <c r="K951" s="62">
        <v>0.38</v>
      </c>
      <c r="L951" s="47" t="s">
        <v>171</v>
      </c>
      <c r="M951" s="68">
        <v>47</v>
      </c>
      <c r="N951" s="68">
        <v>36</v>
      </c>
      <c r="O951" s="68">
        <v>64</v>
      </c>
      <c r="P951" s="63">
        <f t="shared" si="14"/>
        <v>147</v>
      </c>
    </row>
    <row r="952" spans="1:16">
      <c r="A952" s="25">
        <v>951</v>
      </c>
      <c r="B952" s="25" t="s">
        <v>1357</v>
      </c>
      <c r="C952" s="25" t="s">
        <v>1358</v>
      </c>
      <c r="D952" s="47" t="s">
        <v>278</v>
      </c>
      <c r="E952" s="47" t="s">
        <v>2176</v>
      </c>
      <c r="F952" s="47" t="s">
        <v>221</v>
      </c>
      <c r="G952" s="47">
        <v>27029</v>
      </c>
      <c r="H952" s="47" t="s">
        <v>72</v>
      </c>
      <c r="I952" s="61">
        <v>81.3</v>
      </c>
      <c r="J952" s="61">
        <v>81.3</v>
      </c>
      <c r="K952" s="62">
        <v>0.38</v>
      </c>
      <c r="L952" s="47" t="s">
        <v>171</v>
      </c>
      <c r="M952" s="68">
        <v>98511</v>
      </c>
      <c r="N952" s="68">
        <v>79390</v>
      </c>
      <c r="O952" s="68">
        <v>42945</v>
      </c>
      <c r="P952" s="63">
        <f t="shared" si="14"/>
        <v>220846</v>
      </c>
    </row>
    <row r="953" spans="1:16">
      <c r="A953" s="25">
        <v>952</v>
      </c>
      <c r="B953" s="25" t="s">
        <v>1357</v>
      </c>
      <c r="C953" s="25" t="s">
        <v>1358</v>
      </c>
      <c r="D953" s="47" t="s">
        <v>295</v>
      </c>
      <c r="E953" s="47" t="s">
        <v>2177</v>
      </c>
      <c r="F953" s="47" t="s">
        <v>221</v>
      </c>
      <c r="G953" s="47">
        <v>27029</v>
      </c>
      <c r="H953" s="47" t="s">
        <v>72</v>
      </c>
      <c r="I953" s="61">
        <v>15</v>
      </c>
      <c r="J953" s="61">
        <v>16.5</v>
      </c>
      <c r="K953" s="62">
        <v>0.38</v>
      </c>
      <c r="L953" s="47" t="s">
        <v>69</v>
      </c>
      <c r="M953" s="68">
        <v>326</v>
      </c>
      <c r="N953" s="68">
        <v>264</v>
      </c>
      <c r="O953" s="68">
        <v>264</v>
      </c>
      <c r="P953" s="63">
        <f t="shared" si="14"/>
        <v>854</v>
      </c>
    </row>
    <row r="954" spans="1:16">
      <c r="A954" s="25">
        <v>953</v>
      </c>
      <c r="B954" s="25" t="s">
        <v>1357</v>
      </c>
      <c r="C954" s="25" t="s">
        <v>1358</v>
      </c>
      <c r="D954" s="47" t="s">
        <v>296</v>
      </c>
      <c r="E954" s="47" t="s">
        <v>2178</v>
      </c>
      <c r="F954" s="47" t="s">
        <v>221</v>
      </c>
      <c r="G954" s="47">
        <v>27029</v>
      </c>
      <c r="H954" s="47" t="s">
        <v>72</v>
      </c>
      <c r="I954" s="61">
        <v>20</v>
      </c>
      <c r="J954" s="61">
        <v>20</v>
      </c>
      <c r="K954" s="62">
        <v>0.38</v>
      </c>
      <c r="L954" s="47" t="s">
        <v>69</v>
      </c>
      <c r="M954" s="68">
        <v>7112</v>
      </c>
      <c r="N954" s="68">
        <v>5138</v>
      </c>
      <c r="O954" s="68">
        <v>8149</v>
      </c>
      <c r="P954" s="63">
        <f t="shared" si="14"/>
        <v>20399</v>
      </c>
    </row>
    <row r="955" spans="1:16">
      <c r="A955" s="25">
        <v>954</v>
      </c>
      <c r="B955" s="25" t="s">
        <v>1357</v>
      </c>
      <c r="C955" s="25" t="s">
        <v>1358</v>
      </c>
      <c r="D955" s="47" t="s">
        <v>298</v>
      </c>
      <c r="E955" s="47" t="s">
        <v>2179</v>
      </c>
      <c r="F955" s="47" t="s">
        <v>221</v>
      </c>
      <c r="G955" s="47">
        <v>27029</v>
      </c>
      <c r="H955" s="47" t="s">
        <v>72</v>
      </c>
      <c r="I955" s="61">
        <v>20</v>
      </c>
      <c r="J955" s="61">
        <v>22</v>
      </c>
      <c r="K955" s="62">
        <v>0.38</v>
      </c>
      <c r="L955" s="47" t="s">
        <v>69</v>
      </c>
      <c r="M955" s="68">
        <v>1602</v>
      </c>
      <c r="N955" s="68">
        <v>1084</v>
      </c>
      <c r="O955" s="68">
        <v>1273</v>
      </c>
      <c r="P955" s="63">
        <f t="shared" si="14"/>
        <v>3959</v>
      </c>
    </row>
    <row r="956" spans="1:16">
      <c r="A956" s="25">
        <v>955</v>
      </c>
      <c r="B956" s="25" t="s">
        <v>1357</v>
      </c>
      <c r="C956" s="25" t="s">
        <v>1358</v>
      </c>
      <c r="D956" s="47" t="s">
        <v>301</v>
      </c>
      <c r="E956" s="47" t="s">
        <v>2180</v>
      </c>
      <c r="F956" s="47" t="s">
        <v>221</v>
      </c>
      <c r="G956" s="47">
        <v>27029</v>
      </c>
      <c r="H956" s="47" t="s">
        <v>72</v>
      </c>
      <c r="I956" s="61">
        <v>15</v>
      </c>
      <c r="J956" s="61">
        <v>16.5</v>
      </c>
      <c r="K956" s="62">
        <v>0.38</v>
      </c>
      <c r="L956" s="47" t="s">
        <v>69</v>
      </c>
      <c r="M956" s="68">
        <v>320</v>
      </c>
      <c r="N956" s="68">
        <v>261</v>
      </c>
      <c r="O956" s="68">
        <v>273</v>
      </c>
      <c r="P956" s="63">
        <f t="shared" si="14"/>
        <v>854</v>
      </c>
    </row>
    <row r="957" spans="1:16">
      <c r="A957" s="25">
        <v>956</v>
      </c>
      <c r="B957" s="25" t="s">
        <v>1357</v>
      </c>
      <c r="C957" s="25" t="s">
        <v>1358</v>
      </c>
      <c r="D957" s="47" t="s">
        <v>302</v>
      </c>
      <c r="E957" s="47" t="s">
        <v>2181</v>
      </c>
      <c r="F957" s="47" t="s">
        <v>221</v>
      </c>
      <c r="G957" s="47">
        <v>27029</v>
      </c>
      <c r="H957" s="47" t="s">
        <v>72</v>
      </c>
      <c r="I957" s="61">
        <v>25</v>
      </c>
      <c r="J957" s="61">
        <v>27.5</v>
      </c>
      <c r="K957" s="62">
        <v>0.38</v>
      </c>
      <c r="L957" s="47" t="s">
        <v>69</v>
      </c>
      <c r="M957" s="68">
        <v>10043</v>
      </c>
      <c r="N957" s="68">
        <v>7336</v>
      </c>
      <c r="O957" s="68">
        <v>11972</v>
      </c>
      <c r="P957" s="63">
        <f t="shared" si="14"/>
        <v>29351</v>
      </c>
    </row>
    <row r="958" spans="1:16">
      <c r="A958" s="25">
        <v>957</v>
      </c>
      <c r="B958" s="25" t="s">
        <v>1357</v>
      </c>
      <c r="C958" s="25" t="s">
        <v>1358</v>
      </c>
      <c r="D958" s="47" t="s">
        <v>313</v>
      </c>
      <c r="E958" s="47" t="s">
        <v>2182</v>
      </c>
      <c r="F958" s="47" t="s">
        <v>221</v>
      </c>
      <c r="G958" s="47">
        <v>27029</v>
      </c>
      <c r="H958" s="47" t="s">
        <v>72</v>
      </c>
      <c r="I958" s="61">
        <v>10</v>
      </c>
      <c r="J958" s="61">
        <v>11</v>
      </c>
      <c r="K958" s="62">
        <v>0.38</v>
      </c>
      <c r="L958" s="47" t="s">
        <v>69</v>
      </c>
      <c r="M958" s="68">
        <v>2131</v>
      </c>
      <c r="N958" s="68">
        <v>1390</v>
      </c>
      <c r="O958" s="68">
        <v>1994</v>
      </c>
      <c r="P958" s="63">
        <f t="shared" si="14"/>
        <v>5515</v>
      </c>
    </row>
    <row r="959" spans="1:16">
      <c r="A959" s="25">
        <v>958</v>
      </c>
      <c r="B959" s="25" t="s">
        <v>1357</v>
      </c>
      <c r="C959" s="25" t="s">
        <v>1358</v>
      </c>
      <c r="D959" s="47" t="s">
        <v>314</v>
      </c>
      <c r="E959" s="47" t="s">
        <v>2183</v>
      </c>
      <c r="F959" s="47" t="s">
        <v>221</v>
      </c>
      <c r="G959" s="47">
        <v>27029</v>
      </c>
      <c r="H959" s="47" t="s">
        <v>72</v>
      </c>
      <c r="I959" s="61">
        <v>6</v>
      </c>
      <c r="J959" s="61">
        <v>6.6</v>
      </c>
      <c r="K959" s="62">
        <v>0.38</v>
      </c>
      <c r="L959" s="47" t="s">
        <v>69</v>
      </c>
      <c r="M959" s="68">
        <v>608</v>
      </c>
      <c r="N959" s="68">
        <v>445</v>
      </c>
      <c r="O959" s="68">
        <v>731</v>
      </c>
      <c r="P959" s="63">
        <f t="shared" si="14"/>
        <v>1784</v>
      </c>
    </row>
    <row r="960" spans="1:16">
      <c r="A960" s="25">
        <v>959</v>
      </c>
      <c r="B960" s="25" t="s">
        <v>1357</v>
      </c>
      <c r="C960" s="25" t="s">
        <v>1358</v>
      </c>
      <c r="D960" s="47" t="s">
        <v>315</v>
      </c>
      <c r="E960" s="47" t="s">
        <v>2184</v>
      </c>
      <c r="F960" s="47" t="s">
        <v>221</v>
      </c>
      <c r="G960" s="47">
        <v>27029</v>
      </c>
      <c r="H960" s="47" t="s">
        <v>72</v>
      </c>
      <c r="I960" s="61">
        <v>10</v>
      </c>
      <c r="J960" s="61">
        <v>11</v>
      </c>
      <c r="K960" s="62">
        <v>0.38</v>
      </c>
      <c r="L960" s="47" t="s">
        <v>69</v>
      </c>
      <c r="M960" s="68">
        <v>326</v>
      </c>
      <c r="N960" s="68">
        <v>275</v>
      </c>
      <c r="O960" s="68">
        <v>292</v>
      </c>
      <c r="P960" s="63">
        <f t="shared" si="14"/>
        <v>893</v>
      </c>
    </row>
    <row r="961" spans="1:16">
      <c r="A961" s="25">
        <v>960</v>
      </c>
      <c r="B961" s="25" t="s">
        <v>1357</v>
      </c>
      <c r="C961" s="25" t="s">
        <v>1358</v>
      </c>
      <c r="D961" s="47" t="s">
        <v>316</v>
      </c>
      <c r="E961" s="47" t="s">
        <v>2185</v>
      </c>
      <c r="F961" s="47" t="s">
        <v>221</v>
      </c>
      <c r="G961" s="47">
        <v>27029</v>
      </c>
      <c r="H961" s="47" t="s">
        <v>72</v>
      </c>
      <c r="I961" s="61">
        <v>22</v>
      </c>
      <c r="J961" s="61">
        <v>22</v>
      </c>
      <c r="K961" s="62">
        <v>0.38</v>
      </c>
      <c r="L961" s="47" t="s">
        <v>69</v>
      </c>
      <c r="M961" s="68">
        <v>6559</v>
      </c>
      <c r="N961" s="68">
        <v>4876</v>
      </c>
      <c r="O961" s="68">
        <v>8965</v>
      </c>
      <c r="P961" s="63">
        <f t="shared" si="14"/>
        <v>20400</v>
      </c>
    </row>
    <row r="962" spans="1:16">
      <c r="A962" s="25">
        <v>961</v>
      </c>
      <c r="B962" s="25" t="s">
        <v>1357</v>
      </c>
      <c r="C962" s="25" t="s">
        <v>1358</v>
      </c>
      <c r="D962" s="47" t="s">
        <v>317</v>
      </c>
      <c r="E962" s="47" t="s">
        <v>2186</v>
      </c>
      <c r="F962" s="47" t="s">
        <v>221</v>
      </c>
      <c r="G962" s="47">
        <v>27029</v>
      </c>
      <c r="H962" s="47" t="s">
        <v>72</v>
      </c>
      <c r="I962" s="61">
        <v>15</v>
      </c>
      <c r="J962" s="61">
        <v>16.5</v>
      </c>
      <c r="K962" s="62">
        <v>0.38</v>
      </c>
      <c r="L962" s="47" t="s">
        <v>69</v>
      </c>
      <c r="M962" s="68">
        <v>532</v>
      </c>
      <c r="N962" s="68">
        <v>501</v>
      </c>
      <c r="O962" s="68">
        <v>527</v>
      </c>
      <c r="P962" s="63">
        <f t="shared" si="14"/>
        <v>1560</v>
      </c>
    </row>
    <row r="963" spans="1:16">
      <c r="A963" s="25">
        <v>962</v>
      </c>
      <c r="B963" s="25" t="s">
        <v>1357</v>
      </c>
      <c r="C963" s="25" t="s">
        <v>1358</v>
      </c>
      <c r="D963" s="47" t="s">
        <v>318</v>
      </c>
      <c r="E963" s="47" t="s">
        <v>2187</v>
      </c>
      <c r="F963" s="47" t="s">
        <v>221</v>
      </c>
      <c r="G963" s="47">
        <v>27029</v>
      </c>
      <c r="H963" s="47" t="s">
        <v>72</v>
      </c>
      <c r="I963" s="61">
        <v>6</v>
      </c>
      <c r="J963" s="61">
        <v>6.6</v>
      </c>
      <c r="K963" s="62">
        <v>0.38</v>
      </c>
      <c r="L963" s="47" t="s">
        <v>69</v>
      </c>
      <c r="M963" s="68">
        <v>713</v>
      </c>
      <c r="N963" s="68">
        <v>567</v>
      </c>
      <c r="O963" s="68">
        <v>597</v>
      </c>
      <c r="P963" s="63">
        <f t="shared" ref="P963:P1026" si="15">SUM(M963:O963)</f>
        <v>1877</v>
      </c>
    </row>
    <row r="964" spans="1:16">
      <c r="A964" s="25">
        <v>963</v>
      </c>
      <c r="B964" s="25" t="s">
        <v>1357</v>
      </c>
      <c r="C964" s="25" t="s">
        <v>1358</v>
      </c>
      <c r="D964" s="47" t="s">
        <v>320</v>
      </c>
      <c r="E964" s="47" t="s">
        <v>2188</v>
      </c>
      <c r="F964" s="47" t="s">
        <v>221</v>
      </c>
      <c r="G964" s="47">
        <v>27029</v>
      </c>
      <c r="H964" s="47" t="s">
        <v>72</v>
      </c>
      <c r="I964" s="61">
        <v>43.8</v>
      </c>
      <c r="J964" s="61">
        <v>53</v>
      </c>
      <c r="K964" s="62">
        <v>0.38</v>
      </c>
      <c r="L964" s="47" t="s">
        <v>69</v>
      </c>
      <c r="M964" s="68">
        <v>721</v>
      </c>
      <c r="N964" s="68">
        <v>559</v>
      </c>
      <c r="O964" s="68">
        <v>719</v>
      </c>
      <c r="P964" s="63">
        <f t="shared" si="15"/>
        <v>1999</v>
      </c>
    </row>
    <row r="965" spans="1:16">
      <c r="A965" s="25">
        <v>964</v>
      </c>
      <c r="B965" s="25" t="s">
        <v>1357</v>
      </c>
      <c r="C965" s="25" t="s">
        <v>1358</v>
      </c>
      <c r="D965" s="47" t="s">
        <v>331</v>
      </c>
      <c r="E965" s="47" t="s">
        <v>2189</v>
      </c>
      <c r="F965" s="47" t="s">
        <v>221</v>
      </c>
      <c r="G965" s="47">
        <v>27029</v>
      </c>
      <c r="H965" s="47" t="s">
        <v>72</v>
      </c>
      <c r="I965" s="61">
        <v>6</v>
      </c>
      <c r="J965" s="61">
        <v>6.6</v>
      </c>
      <c r="K965" s="62">
        <v>0.38</v>
      </c>
      <c r="L965" s="47" t="s">
        <v>69</v>
      </c>
      <c r="M965" s="68">
        <v>698.1875</v>
      </c>
      <c r="N965" s="68">
        <v>504.875</v>
      </c>
      <c r="O965" s="68">
        <v>704.625</v>
      </c>
      <c r="P965" s="63">
        <f t="shared" si="15"/>
        <v>1907.6875</v>
      </c>
    </row>
    <row r="966" spans="1:16">
      <c r="A966" s="25">
        <v>965</v>
      </c>
      <c r="B966" s="25" t="s">
        <v>1357</v>
      </c>
      <c r="C966" s="25" t="s">
        <v>1358</v>
      </c>
      <c r="D966" s="47" t="s">
        <v>332</v>
      </c>
      <c r="E966" s="47" t="s">
        <v>2190</v>
      </c>
      <c r="F966" s="47" t="s">
        <v>221</v>
      </c>
      <c r="G966" s="47">
        <v>27029</v>
      </c>
      <c r="H966" s="47" t="s">
        <v>72</v>
      </c>
      <c r="I966" s="61">
        <v>6</v>
      </c>
      <c r="J966" s="61">
        <v>6.6</v>
      </c>
      <c r="K966" s="62">
        <v>0.38</v>
      </c>
      <c r="L966" s="47" t="s">
        <v>69</v>
      </c>
      <c r="M966" s="68">
        <v>43</v>
      </c>
      <c r="N966" s="68">
        <v>30</v>
      </c>
      <c r="O966" s="68">
        <v>57</v>
      </c>
      <c r="P966" s="63">
        <f t="shared" si="15"/>
        <v>130</v>
      </c>
    </row>
    <row r="967" spans="1:16">
      <c r="A967" s="25">
        <v>966</v>
      </c>
      <c r="B967" s="25" t="s">
        <v>1357</v>
      </c>
      <c r="C967" s="25" t="s">
        <v>1358</v>
      </c>
      <c r="D967" s="47" t="s">
        <v>333</v>
      </c>
      <c r="E967" s="47" t="s">
        <v>2166</v>
      </c>
      <c r="F967" s="47" t="s">
        <v>221</v>
      </c>
      <c r="G967" s="47">
        <v>27029</v>
      </c>
      <c r="H967" s="47" t="s">
        <v>79</v>
      </c>
      <c r="I967" s="61">
        <v>507</v>
      </c>
      <c r="J967" s="61">
        <v>507</v>
      </c>
      <c r="K967" s="62">
        <v>15</v>
      </c>
      <c r="L967" s="47" t="s">
        <v>77</v>
      </c>
      <c r="M967" s="68">
        <v>529471</v>
      </c>
      <c r="N967" s="68">
        <v>414119</v>
      </c>
      <c r="O967" s="68">
        <v>734320</v>
      </c>
      <c r="P967" s="63">
        <f t="shared" si="15"/>
        <v>1677910</v>
      </c>
    </row>
    <row r="968" spans="1:16">
      <c r="A968" s="25">
        <v>967</v>
      </c>
      <c r="B968" s="25" t="s">
        <v>1357</v>
      </c>
      <c r="C968" s="25" t="s">
        <v>1358</v>
      </c>
      <c r="D968" s="47" t="s">
        <v>1072</v>
      </c>
      <c r="E968" s="47" t="s">
        <v>2191</v>
      </c>
      <c r="F968" s="47" t="s">
        <v>221</v>
      </c>
      <c r="G968" s="47">
        <v>27029</v>
      </c>
      <c r="H968" s="47" t="s">
        <v>72</v>
      </c>
      <c r="I968" s="61">
        <v>6</v>
      </c>
      <c r="J968" s="61">
        <v>6.6</v>
      </c>
      <c r="K968" s="62">
        <v>0.38</v>
      </c>
      <c r="L968" s="47" t="s">
        <v>69</v>
      </c>
      <c r="M968" s="68">
        <v>153</v>
      </c>
      <c r="N968" s="68">
        <v>124</v>
      </c>
      <c r="O968" s="68">
        <v>130</v>
      </c>
      <c r="P968" s="63">
        <f t="shared" si="15"/>
        <v>407</v>
      </c>
    </row>
    <row r="969" spans="1:16">
      <c r="A969" s="25">
        <v>968</v>
      </c>
      <c r="B969" s="25" t="s">
        <v>1357</v>
      </c>
      <c r="C969" s="25" t="s">
        <v>1358</v>
      </c>
      <c r="D969" s="47" t="s">
        <v>1244</v>
      </c>
      <c r="E969" s="47" t="s">
        <v>2192</v>
      </c>
      <c r="F969" s="47" t="s">
        <v>221</v>
      </c>
      <c r="G969" s="47">
        <v>27029</v>
      </c>
      <c r="H969" s="47" t="s">
        <v>72</v>
      </c>
      <c r="I969" s="61">
        <v>1.5</v>
      </c>
      <c r="J969" s="61">
        <v>1.7</v>
      </c>
      <c r="K969" s="62">
        <v>0.22</v>
      </c>
      <c r="L969" s="47" t="s">
        <v>171</v>
      </c>
      <c r="M969" s="68">
        <v>0</v>
      </c>
      <c r="N969" s="68">
        <v>0</v>
      </c>
      <c r="O969" s="68">
        <v>0</v>
      </c>
      <c r="P969" s="63">
        <f t="shared" si="15"/>
        <v>0</v>
      </c>
    </row>
    <row r="970" spans="1:16">
      <c r="A970" s="25">
        <v>969</v>
      </c>
      <c r="B970" s="25" t="s">
        <v>1357</v>
      </c>
      <c r="C970" s="25" t="s">
        <v>1358</v>
      </c>
      <c r="D970" s="47" t="s">
        <v>2193</v>
      </c>
      <c r="E970" s="47" t="s">
        <v>2194</v>
      </c>
      <c r="F970" s="47" t="s">
        <v>2195</v>
      </c>
      <c r="G970" s="47">
        <v>27035</v>
      </c>
      <c r="H970" s="47" t="s">
        <v>72</v>
      </c>
      <c r="I970" s="61">
        <v>6</v>
      </c>
      <c r="J970" s="61">
        <v>6.6</v>
      </c>
      <c r="K970" s="62">
        <v>0.38</v>
      </c>
      <c r="L970" s="47" t="s">
        <v>77</v>
      </c>
      <c r="M970" s="68">
        <v>407</v>
      </c>
      <c r="N970" s="68">
        <v>304</v>
      </c>
      <c r="O970" s="68">
        <v>428</v>
      </c>
      <c r="P970" s="63">
        <f t="shared" si="15"/>
        <v>1139</v>
      </c>
    </row>
    <row r="971" spans="1:16">
      <c r="A971" s="25">
        <v>970</v>
      </c>
      <c r="B971" s="25" t="s">
        <v>1357</v>
      </c>
      <c r="C971" s="25" t="s">
        <v>1358</v>
      </c>
      <c r="D971" s="47" t="s">
        <v>2196</v>
      </c>
      <c r="E971" s="47" t="s">
        <v>2197</v>
      </c>
      <c r="F971" s="47" t="s">
        <v>2195</v>
      </c>
      <c r="G971" s="47">
        <v>27035</v>
      </c>
      <c r="H971" s="47" t="s">
        <v>72</v>
      </c>
      <c r="I971" s="61">
        <v>15</v>
      </c>
      <c r="J971" s="61">
        <v>16.5</v>
      </c>
      <c r="K971" s="62">
        <v>0.38</v>
      </c>
      <c r="L971" s="47" t="s">
        <v>171</v>
      </c>
      <c r="M971" s="68">
        <v>611</v>
      </c>
      <c r="N971" s="68">
        <v>438</v>
      </c>
      <c r="O971" s="68">
        <v>911</v>
      </c>
      <c r="P971" s="63">
        <f t="shared" si="15"/>
        <v>1960</v>
      </c>
    </row>
    <row r="972" spans="1:16">
      <c r="A972" s="25">
        <v>971</v>
      </c>
      <c r="B972" s="25" t="s">
        <v>1357</v>
      </c>
      <c r="C972" s="25" t="s">
        <v>1358</v>
      </c>
      <c r="D972" s="47" t="s">
        <v>651</v>
      </c>
      <c r="E972" s="47" t="s">
        <v>2198</v>
      </c>
      <c r="F972" s="47" t="s">
        <v>1238</v>
      </c>
      <c r="G972" s="47">
        <v>27030</v>
      </c>
      <c r="H972" s="47" t="s">
        <v>72</v>
      </c>
      <c r="I972" s="61">
        <v>53</v>
      </c>
      <c r="J972" s="61">
        <v>53</v>
      </c>
      <c r="K972" s="62">
        <v>0.38</v>
      </c>
      <c r="L972" s="47" t="s">
        <v>171</v>
      </c>
      <c r="M972" s="68">
        <v>26715</v>
      </c>
      <c r="N972" s="68">
        <v>24740</v>
      </c>
      <c r="O972" s="68">
        <v>30684</v>
      </c>
      <c r="P972" s="63">
        <f t="shared" si="15"/>
        <v>82139</v>
      </c>
    </row>
    <row r="973" spans="1:16">
      <c r="A973" s="25">
        <v>972</v>
      </c>
      <c r="B973" s="25" t="s">
        <v>1357</v>
      </c>
      <c r="C973" s="25" t="s">
        <v>1358</v>
      </c>
      <c r="D973" s="47" t="s">
        <v>694</v>
      </c>
      <c r="E973" s="47" t="s">
        <v>2199</v>
      </c>
      <c r="F973" s="47" t="s">
        <v>1238</v>
      </c>
      <c r="G973" s="47">
        <v>27030</v>
      </c>
      <c r="H973" s="47" t="s">
        <v>72</v>
      </c>
      <c r="I973" s="61">
        <v>25</v>
      </c>
      <c r="J973" s="61">
        <v>25</v>
      </c>
      <c r="K973" s="62">
        <v>0.38</v>
      </c>
      <c r="L973" s="47" t="s">
        <v>77</v>
      </c>
      <c r="M973" s="68">
        <v>25631</v>
      </c>
      <c r="N973" s="68">
        <v>19249</v>
      </c>
      <c r="O973" s="68">
        <v>34453</v>
      </c>
      <c r="P973" s="63">
        <f t="shared" si="15"/>
        <v>79333</v>
      </c>
    </row>
    <row r="974" spans="1:16">
      <c r="A974" s="25">
        <v>973</v>
      </c>
      <c r="B974" s="25" t="s">
        <v>1357</v>
      </c>
      <c r="C974" s="25" t="s">
        <v>1358</v>
      </c>
      <c r="D974" s="47" t="s">
        <v>731</v>
      </c>
      <c r="E974" s="47" t="s">
        <v>2200</v>
      </c>
      <c r="F974" s="47" t="s">
        <v>1238</v>
      </c>
      <c r="G974" s="47">
        <v>27030</v>
      </c>
      <c r="H974" s="47" t="s">
        <v>72</v>
      </c>
      <c r="I974" s="61">
        <v>10</v>
      </c>
      <c r="J974" s="61">
        <v>11</v>
      </c>
      <c r="K974" s="62">
        <v>0.38</v>
      </c>
      <c r="L974" s="47" t="s">
        <v>69</v>
      </c>
      <c r="M974" s="68">
        <v>1379</v>
      </c>
      <c r="N974" s="68">
        <v>889</v>
      </c>
      <c r="O974" s="68">
        <v>1475</v>
      </c>
      <c r="P974" s="63">
        <f t="shared" si="15"/>
        <v>3743</v>
      </c>
    </row>
    <row r="975" spans="1:16">
      <c r="A975" s="25">
        <v>974</v>
      </c>
      <c r="B975" s="25" t="s">
        <v>1357</v>
      </c>
      <c r="C975" s="25" t="s">
        <v>1358</v>
      </c>
      <c r="D975" s="47" t="s">
        <v>732</v>
      </c>
      <c r="E975" s="47" t="s">
        <v>2201</v>
      </c>
      <c r="F975" s="47" t="s">
        <v>1238</v>
      </c>
      <c r="G975" s="47">
        <v>27030</v>
      </c>
      <c r="H975" s="47" t="s">
        <v>72</v>
      </c>
      <c r="I975" s="61">
        <v>3</v>
      </c>
      <c r="J975" s="61">
        <v>3.3</v>
      </c>
      <c r="K975" s="62">
        <v>0.38</v>
      </c>
      <c r="L975" s="47" t="s">
        <v>69</v>
      </c>
      <c r="M975" s="68">
        <v>111</v>
      </c>
      <c r="N975" s="68">
        <v>87</v>
      </c>
      <c r="O975" s="68">
        <v>166</v>
      </c>
      <c r="P975" s="63">
        <f t="shared" si="15"/>
        <v>364</v>
      </c>
    </row>
    <row r="976" spans="1:16">
      <c r="A976" s="25">
        <v>975</v>
      </c>
      <c r="B976" s="25" t="s">
        <v>1357</v>
      </c>
      <c r="C976" s="25" t="s">
        <v>1358</v>
      </c>
      <c r="D976" s="47" t="s">
        <v>1153</v>
      </c>
      <c r="E976" s="47" t="s">
        <v>2202</v>
      </c>
      <c r="F976" s="47" t="s">
        <v>1154</v>
      </c>
      <c r="G976" s="47">
        <v>27019</v>
      </c>
      <c r="H976" s="47" t="s">
        <v>72</v>
      </c>
      <c r="I976" s="61">
        <v>90</v>
      </c>
      <c r="J976" s="61">
        <v>90</v>
      </c>
      <c r="K976" s="62">
        <v>0.38</v>
      </c>
      <c r="L976" s="47" t="s">
        <v>171</v>
      </c>
      <c r="M976" s="68">
        <v>67721</v>
      </c>
      <c r="N976" s="68">
        <v>55766</v>
      </c>
      <c r="O976" s="68">
        <v>79972</v>
      </c>
      <c r="P976" s="63">
        <f t="shared" si="15"/>
        <v>203459</v>
      </c>
    </row>
    <row r="977" spans="1:16">
      <c r="A977" s="25">
        <v>976</v>
      </c>
      <c r="B977" s="25" t="s">
        <v>1357</v>
      </c>
      <c r="C977" s="25" t="s">
        <v>1358</v>
      </c>
      <c r="D977" s="47" t="s">
        <v>1155</v>
      </c>
      <c r="E977" s="47" t="s">
        <v>2203</v>
      </c>
      <c r="F977" s="47" t="s">
        <v>1154</v>
      </c>
      <c r="G977" s="47">
        <v>27019</v>
      </c>
      <c r="H977" s="47" t="s">
        <v>72</v>
      </c>
      <c r="I977" s="61">
        <v>6</v>
      </c>
      <c r="J977" s="61">
        <v>7</v>
      </c>
      <c r="K977" s="62">
        <v>0.38</v>
      </c>
      <c r="L977" s="47" t="s">
        <v>171</v>
      </c>
      <c r="M977" s="68">
        <v>0</v>
      </c>
      <c r="N977" s="68">
        <v>0</v>
      </c>
      <c r="O977" s="68">
        <v>0</v>
      </c>
      <c r="P977" s="63">
        <f t="shared" si="15"/>
        <v>0</v>
      </c>
    </row>
    <row r="978" spans="1:16">
      <c r="A978" s="25">
        <v>977</v>
      </c>
      <c r="B978" s="25" t="s">
        <v>1357</v>
      </c>
      <c r="C978" s="25" t="s">
        <v>1358</v>
      </c>
      <c r="D978" s="47" t="s">
        <v>1181</v>
      </c>
      <c r="E978" s="47" t="s">
        <v>1369</v>
      </c>
      <c r="F978" s="47" t="s">
        <v>1154</v>
      </c>
      <c r="G978" s="47">
        <v>27019</v>
      </c>
      <c r="H978" s="47" t="s">
        <v>72</v>
      </c>
      <c r="I978" s="61">
        <v>130</v>
      </c>
      <c r="J978" s="61">
        <v>130</v>
      </c>
      <c r="K978" s="62">
        <v>0.38</v>
      </c>
      <c r="L978" s="47" t="s">
        <v>77</v>
      </c>
      <c r="M978" s="68">
        <v>49395</v>
      </c>
      <c r="N978" s="68">
        <v>36236</v>
      </c>
      <c r="O978" s="68">
        <v>66042</v>
      </c>
      <c r="P978" s="63">
        <f t="shared" si="15"/>
        <v>151673</v>
      </c>
    </row>
    <row r="979" spans="1:16">
      <c r="A979" s="25">
        <v>978</v>
      </c>
      <c r="B979" s="25" t="s">
        <v>1357</v>
      </c>
      <c r="C979" s="25" t="s">
        <v>1358</v>
      </c>
      <c r="D979" s="47" t="s">
        <v>1228</v>
      </c>
      <c r="E979" s="47" t="s">
        <v>912</v>
      </c>
      <c r="F979" s="47" t="s">
        <v>1154</v>
      </c>
      <c r="G979" s="47">
        <v>27019</v>
      </c>
      <c r="H979" s="47" t="s">
        <v>72</v>
      </c>
      <c r="I979" s="61">
        <v>36</v>
      </c>
      <c r="J979" s="61">
        <v>36</v>
      </c>
      <c r="K979" s="62">
        <v>0.38</v>
      </c>
      <c r="L979" s="47" t="s">
        <v>69</v>
      </c>
      <c r="M979" s="68">
        <v>2404</v>
      </c>
      <c r="N979" s="68">
        <v>2129</v>
      </c>
      <c r="O979" s="68">
        <v>2692</v>
      </c>
      <c r="P979" s="63">
        <f t="shared" si="15"/>
        <v>7225</v>
      </c>
    </row>
    <row r="980" spans="1:16">
      <c r="A980" s="25">
        <v>979</v>
      </c>
      <c r="B980" s="25" t="s">
        <v>1357</v>
      </c>
      <c r="C980" s="25" t="s">
        <v>1358</v>
      </c>
      <c r="D980" s="47" t="s">
        <v>1229</v>
      </c>
      <c r="E980" s="47" t="s">
        <v>1369</v>
      </c>
      <c r="F980" s="47" t="s">
        <v>1154</v>
      </c>
      <c r="G980" s="47">
        <v>27019</v>
      </c>
      <c r="H980" s="47" t="s">
        <v>72</v>
      </c>
      <c r="I980" s="61">
        <v>20</v>
      </c>
      <c r="J980" s="61">
        <v>20</v>
      </c>
      <c r="K980" s="62">
        <v>0.38</v>
      </c>
      <c r="L980" s="47" t="s">
        <v>69</v>
      </c>
      <c r="M980" s="68">
        <v>7491</v>
      </c>
      <c r="N980" s="68">
        <v>6315</v>
      </c>
      <c r="O980" s="68">
        <v>8581</v>
      </c>
      <c r="P980" s="63">
        <f t="shared" si="15"/>
        <v>22387</v>
      </c>
    </row>
    <row r="981" spans="1:16">
      <c r="A981" s="25">
        <v>980</v>
      </c>
      <c r="B981" s="25" t="s">
        <v>1357</v>
      </c>
      <c r="C981" s="25" t="s">
        <v>1358</v>
      </c>
      <c r="D981" s="47" t="s">
        <v>1276</v>
      </c>
      <c r="E981" s="47" t="s">
        <v>2204</v>
      </c>
      <c r="F981" s="47" t="s">
        <v>1154</v>
      </c>
      <c r="G981" s="47">
        <v>27019</v>
      </c>
      <c r="H981" s="47" t="s">
        <v>72</v>
      </c>
      <c r="I981" s="61">
        <v>6</v>
      </c>
      <c r="J981" s="61">
        <v>6.6</v>
      </c>
      <c r="K981" s="62">
        <v>0.38</v>
      </c>
      <c r="L981" s="47" t="s">
        <v>69</v>
      </c>
      <c r="M981" s="68">
        <v>52</v>
      </c>
      <c r="N981" s="68">
        <v>47</v>
      </c>
      <c r="O981" s="68">
        <v>49</v>
      </c>
      <c r="P981" s="63">
        <f t="shared" si="15"/>
        <v>148</v>
      </c>
    </row>
    <row r="982" spans="1:16">
      <c r="A982" s="25">
        <v>981</v>
      </c>
      <c r="B982" s="25" t="s">
        <v>1357</v>
      </c>
      <c r="C982" s="25" t="s">
        <v>1358</v>
      </c>
      <c r="D982" s="47" t="s">
        <v>1277</v>
      </c>
      <c r="E982" s="47" t="s">
        <v>912</v>
      </c>
      <c r="F982" s="47" t="s">
        <v>1154</v>
      </c>
      <c r="G982" s="47">
        <v>27019</v>
      </c>
      <c r="H982" s="47" t="s">
        <v>72</v>
      </c>
      <c r="I982" s="61">
        <v>4.5</v>
      </c>
      <c r="J982" s="61">
        <v>5</v>
      </c>
      <c r="K982" s="62">
        <v>0.38</v>
      </c>
      <c r="L982" s="47" t="s">
        <v>69</v>
      </c>
      <c r="M982" s="68">
        <v>7</v>
      </c>
      <c r="N982" s="68">
        <v>8</v>
      </c>
      <c r="O982" s="68">
        <v>9</v>
      </c>
      <c r="P982" s="63">
        <f t="shared" si="15"/>
        <v>24</v>
      </c>
    </row>
    <row r="983" spans="1:16">
      <c r="A983" s="25">
        <v>982</v>
      </c>
      <c r="B983" s="25" t="s">
        <v>1357</v>
      </c>
      <c r="C983" s="25" t="s">
        <v>1358</v>
      </c>
      <c r="D983" s="47" t="s">
        <v>1278</v>
      </c>
      <c r="E983" s="47" t="s">
        <v>2205</v>
      </c>
      <c r="F983" s="47" t="s">
        <v>1154</v>
      </c>
      <c r="G983" s="47">
        <v>27019</v>
      </c>
      <c r="H983" s="47" t="s">
        <v>72</v>
      </c>
      <c r="I983" s="61">
        <v>4.5</v>
      </c>
      <c r="J983" s="61">
        <v>5</v>
      </c>
      <c r="K983" s="62">
        <v>0.38</v>
      </c>
      <c r="L983" s="47" t="s">
        <v>69</v>
      </c>
      <c r="M983" s="68">
        <v>0</v>
      </c>
      <c r="N983" s="68">
        <v>0</v>
      </c>
      <c r="O983" s="68">
        <v>0</v>
      </c>
      <c r="P983" s="63">
        <f t="shared" si="15"/>
        <v>0</v>
      </c>
    </row>
    <row r="984" spans="1:16">
      <c r="A984" s="25">
        <v>983</v>
      </c>
      <c r="B984" s="25" t="s">
        <v>1357</v>
      </c>
      <c r="C984" s="25" t="s">
        <v>1358</v>
      </c>
      <c r="D984" s="47" t="s">
        <v>1279</v>
      </c>
      <c r="E984" s="47" t="s">
        <v>2206</v>
      </c>
      <c r="F984" s="47" t="s">
        <v>1154</v>
      </c>
      <c r="G984" s="47">
        <v>27019</v>
      </c>
      <c r="H984" s="47" t="s">
        <v>72</v>
      </c>
      <c r="I984" s="61">
        <v>4.5</v>
      </c>
      <c r="J984" s="61">
        <v>5</v>
      </c>
      <c r="K984" s="62">
        <v>0.38</v>
      </c>
      <c r="L984" s="47" t="s">
        <v>69</v>
      </c>
      <c r="M984" s="68">
        <v>21</v>
      </c>
      <c r="N984" s="68">
        <v>17</v>
      </c>
      <c r="O984" s="68">
        <v>25</v>
      </c>
      <c r="P984" s="63">
        <f t="shared" si="15"/>
        <v>63</v>
      </c>
    </row>
    <row r="985" spans="1:16">
      <c r="A985" s="25">
        <v>984</v>
      </c>
      <c r="B985" s="25" t="s">
        <v>1357</v>
      </c>
      <c r="C985" s="25" t="s">
        <v>1358</v>
      </c>
      <c r="D985" s="47" t="s">
        <v>1280</v>
      </c>
      <c r="E985" s="47" t="s">
        <v>2205</v>
      </c>
      <c r="F985" s="47" t="s">
        <v>1154</v>
      </c>
      <c r="G985" s="47">
        <v>27019</v>
      </c>
      <c r="H985" s="47" t="s">
        <v>72</v>
      </c>
      <c r="I985" s="61">
        <v>26</v>
      </c>
      <c r="J985" s="61">
        <v>26</v>
      </c>
      <c r="K985" s="62">
        <v>0.38</v>
      </c>
      <c r="L985" s="47" t="s">
        <v>69</v>
      </c>
      <c r="M985" s="68">
        <v>235</v>
      </c>
      <c r="N985" s="68">
        <v>257</v>
      </c>
      <c r="O985" s="68">
        <v>519</v>
      </c>
      <c r="P985" s="63">
        <f t="shared" si="15"/>
        <v>1011</v>
      </c>
    </row>
    <row r="986" spans="1:16">
      <c r="A986" s="25">
        <v>985</v>
      </c>
      <c r="B986" s="25" t="s">
        <v>1357</v>
      </c>
      <c r="C986" s="25" t="s">
        <v>1358</v>
      </c>
      <c r="D986" s="47" t="s">
        <v>1281</v>
      </c>
      <c r="E986" s="47" t="s">
        <v>2207</v>
      </c>
      <c r="F986" s="47" t="s">
        <v>1154</v>
      </c>
      <c r="G986" s="47">
        <v>27019</v>
      </c>
      <c r="H986" s="47" t="s">
        <v>72</v>
      </c>
      <c r="I986" s="61">
        <v>4.5</v>
      </c>
      <c r="J986" s="61">
        <v>5</v>
      </c>
      <c r="K986" s="62">
        <v>0.22</v>
      </c>
      <c r="L986" s="47" t="s">
        <v>69</v>
      </c>
      <c r="M986" s="68">
        <v>1</v>
      </c>
      <c r="N986" s="68">
        <v>0</v>
      </c>
      <c r="O986" s="68">
        <v>2</v>
      </c>
      <c r="P986" s="63">
        <f t="shared" si="15"/>
        <v>3</v>
      </c>
    </row>
    <row r="987" spans="1:16">
      <c r="A987" s="25">
        <v>986</v>
      </c>
      <c r="B987" s="25" t="s">
        <v>1357</v>
      </c>
      <c r="C987" s="25" t="s">
        <v>1358</v>
      </c>
      <c r="D987" s="47" t="s">
        <v>1282</v>
      </c>
      <c r="E987" s="47" t="s">
        <v>2208</v>
      </c>
      <c r="F987" s="47" t="s">
        <v>1154</v>
      </c>
      <c r="G987" s="47">
        <v>27019</v>
      </c>
      <c r="H987" s="47" t="s">
        <v>72</v>
      </c>
      <c r="I987" s="61">
        <v>10</v>
      </c>
      <c r="J987" s="61">
        <v>11</v>
      </c>
      <c r="K987" s="62">
        <v>0.38</v>
      </c>
      <c r="L987" s="47" t="s">
        <v>69</v>
      </c>
      <c r="M987" s="68">
        <v>97</v>
      </c>
      <c r="N987" s="68">
        <v>91</v>
      </c>
      <c r="O987" s="68">
        <v>115</v>
      </c>
      <c r="P987" s="63">
        <f t="shared" si="15"/>
        <v>303</v>
      </c>
    </row>
    <row r="988" spans="1:16">
      <c r="A988" s="25">
        <v>987</v>
      </c>
      <c r="B988" s="25" t="s">
        <v>1357</v>
      </c>
      <c r="C988" s="25" t="s">
        <v>1358</v>
      </c>
      <c r="D988" s="47" t="s">
        <v>1156</v>
      </c>
      <c r="E988" s="47" t="s">
        <v>2209</v>
      </c>
      <c r="F988" s="47" t="s">
        <v>1157</v>
      </c>
      <c r="G988" s="47">
        <v>27010</v>
      </c>
      <c r="H988" s="47" t="s">
        <v>72</v>
      </c>
      <c r="I988" s="61">
        <v>20</v>
      </c>
      <c r="J988" s="61">
        <v>22</v>
      </c>
      <c r="K988" s="62">
        <v>0.38</v>
      </c>
      <c r="L988" s="47" t="s">
        <v>171</v>
      </c>
      <c r="M988" s="68">
        <v>33</v>
      </c>
      <c r="N988" s="68">
        <v>201</v>
      </c>
      <c r="O988" s="68">
        <v>549</v>
      </c>
      <c r="P988" s="63">
        <f t="shared" si="15"/>
        <v>783</v>
      </c>
    </row>
    <row r="989" spans="1:16">
      <c r="A989" s="25">
        <v>988</v>
      </c>
      <c r="B989" s="25" t="s">
        <v>1357</v>
      </c>
      <c r="C989" s="25" t="s">
        <v>1358</v>
      </c>
      <c r="D989" s="47" t="s">
        <v>1158</v>
      </c>
      <c r="E989" s="47" t="s">
        <v>2210</v>
      </c>
      <c r="F989" s="47" t="s">
        <v>1157</v>
      </c>
      <c r="G989" s="47">
        <v>27010</v>
      </c>
      <c r="H989" s="47" t="s">
        <v>72</v>
      </c>
      <c r="I989" s="61">
        <v>20</v>
      </c>
      <c r="J989" s="61">
        <v>22</v>
      </c>
      <c r="K989" s="62">
        <v>0.38</v>
      </c>
      <c r="L989" s="47" t="s">
        <v>171</v>
      </c>
      <c r="M989" s="68">
        <v>31129</v>
      </c>
      <c r="N989" s="68">
        <v>27626</v>
      </c>
      <c r="O989" s="68">
        <v>42659</v>
      </c>
      <c r="P989" s="63">
        <f t="shared" si="15"/>
        <v>101414</v>
      </c>
    </row>
    <row r="990" spans="1:16">
      <c r="A990" s="25">
        <v>989</v>
      </c>
      <c r="B990" s="25" t="s">
        <v>1357</v>
      </c>
      <c r="C990" s="25" t="s">
        <v>1358</v>
      </c>
      <c r="D990" s="47" t="s">
        <v>1230</v>
      </c>
      <c r="E990" s="47" t="s">
        <v>2211</v>
      </c>
      <c r="F990" s="47" t="s">
        <v>1157</v>
      </c>
      <c r="G990" s="47">
        <v>27010</v>
      </c>
      <c r="H990" s="47" t="s">
        <v>72</v>
      </c>
      <c r="I990" s="61">
        <v>6</v>
      </c>
      <c r="J990" s="61">
        <v>6.6</v>
      </c>
      <c r="K990" s="62">
        <v>0.38</v>
      </c>
      <c r="L990" s="47" t="s">
        <v>69</v>
      </c>
      <c r="M990" s="68">
        <v>2345</v>
      </c>
      <c r="N990" s="68">
        <v>1809</v>
      </c>
      <c r="O990" s="68">
        <v>3176</v>
      </c>
      <c r="P990" s="63">
        <f t="shared" si="15"/>
        <v>7330</v>
      </c>
    </row>
    <row r="991" spans="1:16">
      <c r="A991" s="25">
        <v>990</v>
      </c>
      <c r="B991" s="25" t="s">
        <v>1357</v>
      </c>
      <c r="C991" s="25" t="s">
        <v>1358</v>
      </c>
      <c r="D991" s="47" t="s">
        <v>1231</v>
      </c>
      <c r="E991" s="47" t="s">
        <v>2212</v>
      </c>
      <c r="F991" s="47" t="s">
        <v>1157</v>
      </c>
      <c r="G991" s="47">
        <v>27010</v>
      </c>
      <c r="H991" s="47" t="s">
        <v>72</v>
      </c>
      <c r="I991" s="61">
        <v>10</v>
      </c>
      <c r="J991" s="61">
        <v>11</v>
      </c>
      <c r="K991" s="62">
        <v>0.38</v>
      </c>
      <c r="L991" s="47" t="s">
        <v>69</v>
      </c>
      <c r="M991" s="68">
        <v>11417</v>
      </c>
      <c r="N991" s="68">
        <v>9018</v>
      </c>
      <c r="O991" s="68">
        <v>16112</v>
      </c>
      <c r="P991" s="63">
        <f t="shared" si="15"/>
        <v>36547</v>
      </c>
    </row>
    <row r="992" spans="1:16">
      <c r="A992" s="25">
        <v>991</v>
      </c>
      <c r="B992" s="25" t="s">
        <v>1357</v>
      </c>
      <c r="C992" s="25" t="s">
        <v>2213</v>
      </c>
      <c r="D992" s="47" t="s">
        <v>573</v>
      </c>
      <c r="E992" s="47" t="s">
        <v>2214</v>
      </c>
      <c r="F992" s="47" t="s">
        <v>574</v>
      </c>
      <c r="G992" s="47">
        <v>27058</v>
      </c>
      <c r="H992" s="47" t="s">
        <v>72</v>
      </c>
      <c r="I992" s="61">
        <v>15</v>
      </c>
      <c r="J992" s="61">
        <v>16.5</v>
      </c>
      <c r="K992" s="62">
        <v>0.38</v>
      </c>
      <c r="L992" s="47" t="s">
        <v>171</v>
      </c>
      <c r="M992" s="68">
        <v>34653</v>
      </c>
      <c r="N992" s="68">
        <v>17482</v>
      </c>
      <c r="O992" s="68">
        <v>57941</v>
      </c>
      <c r="P992" s="63">
        <f t="shared" si="15"/>
        <v>110076</v>
      </c>
    </row>
    <row r="993" spans="1:16">
      <c r="A993" s="25">
        <v>992</v>
      </c>
      <c r="B993" s="25" t="s">
        <v>1357</v>
      </c>
      <c r="C993" s="25" t="s">
        <v>2213</v>
      </c>
      <c r="D993" s="47" t="s">
        <v>575</v>
      </c>
      <c r="E993" s="47" t="s">
        <v>2215</v>
      </c>
      <c r="F993" s="47" t="s">
        <v>574</v>
      </c>
      <c r="G993" s="47">
        <v>27058</v>
      </c>
      <c r="H993" s="47" t="s">
        <v>72</v>
      </c>
      <c r="I993" s="61">
        <v>40</v>
      </c>
      <c r="J993" s="61">
        <v>55</v>
      </c>
      <c r="K993" s="62">
        <v>0.38</v>
      </c>
      <c r="L993" s="47" t="s">
        <v>171</v>
      </c>
      <c r="M993" s="68">
        <v>52168</v>
      </c>
      <c r="N993" s="68">
        <v>26007</v>
      </c>
      <c r="O993" s="68">
        <v>41306</v>
      </c>
      <c r="P993" s="63">
        <f t="shared" si="15"/>
        <v>119481</v>
      </c>
    </row>
    <row r="994" spans="1:16">
      <c r="A994" s="25">
        <v>993</v>
      </c>
      <c r="B994" s="25" t="s">
        <v>1357</v>
      </c>
      <c r="C994" s="25" t="s">
        <v>2213</v>
      </c>
      <c r="D994" s="47" t="s">
        <v>576</v>
      </c>
      <c r="E994" s="47" t="s">
        <v>2216</v>
      </c>
      <c r="F994" s="47" t="s">
        <v>574</v>
      </c>
      <c r="G994" s="47">
        <v>27058</v>
      </c>
      <c r="H994" s="47" t="s">
        <v>72</v>
      </c>
      <c r="I994" s="61">
        <v>25</v>
      </c>
      <c r="J994" s="61">
        <v>31.25</v>
      </c>
      <c r="K994" s="62">
        <v>0.38</v>
      </c>
      <c r="L994" s="47" t="s">
        <v>171</v>
      </c>
      <c r="M994" s="68">
        <v>254</v>
      </c>
      <c r="N994" s="68">
        <v>164</v>
      </c>
      <c r="O994" s="68">
        <v>442</v>
      </c>
      <c r="P994" s="63">
        <f t="shared" si="15"/>
        <v>860</v>
      </c>
    </row>
    <row r="995" spans="1:16">
      <c r="A995" s="25">
        <v>994</v>
      </c>
      <c r="B995" s="25" t="s">
        <v>1357</v>
      </c>
      <c r="C995" s="25" t="s">
        <v>2213</v>
      </c>
      <c r="D995" s="47" t="s">
        <v>577</v>
      </c>
      <c r="E995" s="47" t="s">
        <v>2217</v>
      </c>
      <c r="F995" s="47" t="s">
        <v>574</v>
      </c>
      <c r="G995" s="47">
        <v>27058</v>
      </c>
      <c r="H995" s="47" t="s">
        <v>72</v>
      </c>
      <c r="I995" s="61">
        <v>55</v>
      </c>
      <c r="J995" s="61">
        <v>70</v>
      </c>
      <c r="K995" s="62">
        <v>0.38</v>
      </c>
      <c r="L995" s="47" t="s">
        <v>171</v>
      </c>
      <c r="M995" s="68">
        <v>151717</v>
      </c>
      <c r="N995" s="68">
        <v>37838</v>
      </c>
      <c r="O995" s="68">
        <v>77895</v>
      </c>
      <c r="P995" s="63">
        <f t="shared" si="15"/>
        <v>267450</v>
      </c>
    </row>
    <row r="996" spans="1:16">
      <c r="A996" s="25">
        <v>995</v>
      </c>
      <c r="B996" s="25" t="s">
        <v>1357</v>
      </c>
      <c r="C996" s="25" t="s">
        <v>2213</v>
      </c>
      <c r="D996" s="47" t="s">
        <v>578</v>
      </c>
      <c r="E996" s="47" t="s">
        <v>2218</v>
      </c>
      <c r="F996" s="47" t="s">
        <v>574</v>
      </c>
      <c r="G996" s="47">
        <v>27058</v>
      </c>
      <c r="H996" s="47" t="s">
        <v>72</v>
      </c>
      <c r="I996" s="61">
        <v>40</v>
      </c>
      <c r="J996" s="61">
        <v>40</v>
      </c>
      <c r="K996" s="62">
        <v>0.22</v>
      </c>
      <c r="L996" s="47" t="s">
        <v>171</v>
      </c>
      <c r="M996" s="68">
        <v>124</v>
      </c>
      <c r="N996" s="68">
        <v>3</v>
      </c>
      <c r="O996" s="68">
        <v>5</v>
      </c>
      <c r="P996" s="63">
        <f t="shared" si="15"/>
        <v>132</v>
      </c>
    </row>
    <row r="997" spans="1:16">
      <c r="A997" s="25">
        <v>996</v>
      </c>
      <c r="B997" s="25" t="s">
        <v>1357</v>
      </c>
      <c r="C997" s="25" t="s">
        <v>2213</v>
      </c>
      <c r="D997" s="47" t="s">
        <v>579</v>
      </c>
      <c r="E997" s="47" t="s">
        <v>2219</v>
      </c>
      <c r="F997" s="47" t="s">
        <v>574</v>
      </c>
      <c r="G997" s="47">
        <v>27058</v>
      </c>
      <c r="H997" s="47" t="s">
        <v>79</v>
      </c>
      <c r="I997" s="61">
        <v>360</v>
      </c>
      <c r="J997" s="61">
        <v>363</v>
      </c>
      <c r="K997" s="62">
        <v>15</v>
      </c>
      <c r="L997" s="47" t="s">
        <v>77</v>
      </c>
      <c r="M997" s="68">
        <v>600086</v>
      </c>
      <c r="N997" s="68">
        <v>445969</v>
      </c>
      <c r="O997" s="68">
        <v>798678</v>
      </c>
      <c r="P997" s="63">
        <f t="shared" si="15"/>
        <v>1844733</v>
      </c>
    </row>
    <row r="998" spans="1:16">
      <c r="A998" s="25">
        <v>997</v>
      </c>
      <c r="B998" s="25" t="s">
        <v>1357</v>
      </c>
      <c r="C998" s="25" t="s">
        <v>2213</v>
      </c>
      <c r="D998" s="47" t="s">
        <v>580</v>
      </c>
      <c r="E998" s="47" t="s">
        <v>2220</v>
      </c>
      <c r="F998" s="47" t="s">
        <v>574</v>
      </c>
      <c r="G998" s="47">
        <v>27058</v>
      </c>
      <c r="H998" s="47" t="s">
        <v>72</v>
      </c>
      <c r="I998" s="61">
        <v>100</v>
      </c>
      <c r="J998" s="61">
        <v>100</v>
      </c>
      <c r="K998" s="62">
        <v>15</v>
      </c>
      <c r="L998" s="47" t="s">
        <v>171</v>
      </c>
      <c r="M998" s="68">
        <v>91931</v>
      </c>
      <c r="N998" s="68">
        <v>72002</v>
      </c>
      <c r="O998" s="68">
        <v>129882</v>
      </c>
      <c r="P998" s="63">
        <f t="shared" si="15"/>
        <v>293815</v>
      </c>
    </row>
    <row r="999" spans="1:16">
      <c r="A999" s="25">
        <v>998</v>
      </c>
      <c r="B999" s="25" t="s">
        <v>1357</v>
      </c>
      <c r="C999" s="25" t="s">
        <v>2213</v>
      </c>
      <c r="D999" s="47" t="s">
        <v>581</v>
      </c>
      <c r="E999" s="47" t="s">
        <v>2221</v>
      </c>
      <c r="F999" s="47" t="s">
        <v>574</v>
      </c>
      <c r="G999" s="47">
        <v>27058</v>
      </c>
      <c r="H999" s="47" t="s">
        <v>72</v>
      </c>
      <c r="I999" s="61">
        <v>30</v>
      </c>
      <c r="J999" s="61">
        <v>30</v>
      </c>
      <c r="K999" s="62">
        <v>0.38</v>
      </c>
      <c r="L999" s="47" t="s">
        <v>69</v>
      </c>
      <c r="M999" s="68">
        <v>7527</v>
      </c>
      <c r="N999" s="68">
        <v>5724</v>
      </c>
      <c r="O999" s="68">
        <v>9548</v>
      </c>
      <c r="P999" s="63">
        <f t="shared" si="15"/>
        <v>22799</v>
      </c>
    </row>
    <row r="1000" spans="1:16">
      <c r="A1000" s="25">
        <v>999</v>
      </c>
      <c r="B1000" s="25" t="s">
        <v>1357</v>
      </c>
      <c r="C1000" s="25" t="s">
        <v>2213</v>
      </c>
      <c r="D1000" s="47" t="s">
        <v>582</v>
      </c>
      <c r="E1000" s="47" t="s">
        <v>2222</v>
      </c>
      <c r="F1000" s="47" t="s">
        <v>574</v>
      </c>
      <c r="G1000" s="47">
        <v>27058</v>
      </c>
      <c r="H1000" s="47" t="s">
        <v>72</v>
      </c>
      <c r="I1000" s="61">
        <v>30</v>
      </c>
      <c r="J1000" s="61">
        <v>41</v>
      </c>
      <c r="K1000" s="62">
        <v>0.38</v>
      </c>
      <c r="L1000" s="47" t="s">
        <v>171</v>
      </c>
      <c r="M1000" s="68">
        <v>36596</v>
      </c>
      <c r="N1000" s="68">
        <v>27944</v>
      </c>
      <c r="O1000" s="68">
        <v>40097</v>
      </c>
      <c r="P1000" s="63">
        <f t="shared" si="15"/>
        <v>104637</v>
      </c>
    </row>
    <row r="1001" spans="1:16">
      <c r="A1001" s="25">
        <v>1000</v>
      </c>
      <c r="B1001" s="25" t="s">
        <v>1357</v>
      </c>
      <c r="C1001" s="25" t="s">
        <v>2213</v>
      </c>
      <c r="D1001" s="47" t="s">
        <v>583</v>
      </c>
      <c r="E1001" s="47" t="s">
        <v>2223</v>
      </c>
      <c r="F1001" s="47" t="s">
        <v>574</v>
      </c>
      <c r="G1001" s="47">
        <v>27058</v>
      </c>
      <c r="H1001" s="47" t="s">
        <v>72</v>
      </c>
      <c r="I1001" s="61">
        <v>40</v>
      </c>
      <c r="J1001" s="61">
        <v>40</v>
      </c>
      <c r="K1001" s="62">
        <v>0.38</v>
      </c>
      <c r="L1001" s="47" t="s">
        <v>171</v>
      </c>
      <c r="M1001" s="68">
        <v>81137</v>
      </c>
      <c r="N1001" s="68">
        <v>61353</v>
      </c>
      <c r="O1001" s="68">
        <v>114201</v>
      </c>
      <c r="P1001" s="63">
        <f t="shared" si="15"/>
        <v>256691</v>
      </c>
    </row>
    <row r="1002" spans="1:16">
      <c r="A1002" s="25">
        <v>1001</v>
      </c>
      <c r="B1002" s="25" t="s">
        <v>1357</v>
      </c>
      <c r="C1002" s="25" t="s">
        <v>2213</v>
      </c>
      <c r="D1002" s="47" t="s">
        <v>584</v>
      </c>
      <c r="E1002" s="47" t="s">
        <v>2224</v>
      </c>
      <c r="F1002" s="47" t="s">
        <v>574</v>
      </c>
      <c r="G1002" s="47">
        <v>27058</v>
      </c>
      <c r="H1002" s="47" t="s">
        <v>72</v>
      </c>
      <c r="I1002" s="61">
        <v>30</v>
      </c>
      <c r="J1002" s="61">
        <v>37.5</v>
      </c>
      <c r="K1002" s="62">
        <v>0.38</v>
      </c>
      <c r="L1002" s="47" t="s">
        <v>171</v>
      </c>
      <c r="M1002" s="68">
        <v>72150</v>
      </c>
      <c r="N1002" s="68">
        <v>54388</v>
      </c>
      <c r="O1002" s="68">
        <v>101002</v>
      </c>
      <c r="P1002" s="63">
        <f t="shared" si="15"/>
        <v>227540</v>
      </c>
    </row>
    <row r="1003" spans="1:16">
      <c r="A1003" s="25">
        <v>1002</v>
      </c>
      <c r="B1003" s="25" t="s">
        <v>1357</v>
      </c>
      <c r="C1003" s="25" t="s">
        <v>2213</v>
      </c>
      <c r="D1003" s="47" t="s">
        <v>585</v>
      </c>
      <c r="E1003" s="47" t="s">
        <v>2225</v>
      </c>
      <c r="F1003" s="47" t="s">
        <v>574</v>
      </c>
      <c r="G1003" s="47">
        <v>27058</v>
      </c>
      <c r="H1003" s="47" t="s">
        <v>72</v>
      </c>
      <c r="I1003" s="61">
        <v>55</v>
      </c>
      <c r="J1003" s="61">
        <v>55</v>
      </c>
      <c r="K1003" s="62">
        <v>0.38</v>
      </c>
      <c r="L1003" s="47" t="s">
        <v>171</v>
      </c>
      <c r="M1003" s="68">
        <v>84362</v>
      </c>
      <c r="N1003" s="68">
        <v>67319</v>
      </c>
      <c r="O1003" s="68">
        <v>75051</v>
      </c>
      <c r="P1003" s="63">
        <f t="shared" si="15"/>
        <v>226732</v>
      </c>
    </row>
    <row r="1004" spans="1:16">
      <c r="A1004" s="25">
        <v>1003</v>
      </c>
      <c r="B1004" s="25" t="s">
        <v>1357</v>
      </c>
      <c r="C1004" s="25" t="s">
        <v>2213</v>
      </c>
      <c r="D1004" s="47" t="s">
        <v>586</v>
      </c>
      <c r="E1004" s="47" t="s">
        <v>2226</v>
      </c>
      <c r="F1004" s="47" t="s">
        <v>574</v>
      </c>
      <c r="G1004" s="47">
        <v>27058</v>
      </c>
      <c r="H1004" s="47" t="s">
        <v>72</v>
      </c>
      <c r="I1004" s="61">
        <v>50</v>
      </c>
      <c r="J1004" s="61">
        <v>50</v>
      </c>
      <c r="K1004" s="62">
        <v>0.38</v>
      </c>
      <c r="L1004" s="47" t="s">
        <v>171</v>
      </c>
      <c r="M1004" s="68">
        <v>82824</v>
      </c>
      <c r="N1004" s="68">
        <v>63843</v>
      </c>
      <c r="O1004" s="68">
        <v>93733</v>
      </c>
      <c r="P1004" s="63">
        <f t="shared" si="15"/>
        <v>240400</v>
      </c>
    </row>
    <row r="1005" spans="1:16" ht="14.4">
      <c r="A1005" s="25">
        <v>1004</v>
      </c>
      <c r="B1005" s="25" t="s">
        <v>1357</v>
      </c>
      <c r="C1005" s="25" t="s">
        <v>2213</v>
      </c>
      <c r="D1005" s="47" t="s">
        <v>587</v>
      </c>
      <c r="E1005" s="47" t="s">
        <v>2227</v>
      </c>
      <c r="F1005" s="47" t="s">
        <v>574</v>
      </c>
      <c r="G1005" s="47">
        <v>27058</v>
      </c>
      <c r="H1005" s="47" t="s">
        <v>72</v>
      </c>
      <c r="I1005" s="65">
        <v>50</v>
      </c>
      <c r="J1005" s="65">
        <v>68.8</v>
      </c>
      <c r="K1005" s="62">
        <v>0.38</v>
      </c>
      <c r="L1005" s="47" t="s">
        <v>171</v>
      </c>
      <c r="M1005" s="68">
        <v>66834</v>
      </c>
      <c r="N1005" s="68">
        <v>51040</v>
      </c>
      <c r="O1005" s="68">
        <v>47000</v>
      </c>
      <c r="P1005" s="63">
        <f t="shared" si="15"/>
        <v>164874</v>
      </c>
    </row>
    <row r="1006" spans="1:16">
      <c r="A1006" s="25">
        <v>1005</v>
      </c>
      <c r="B1006" s="25" t="s">
        <v>1357</v>
      </c>
      <c r="C1006" s="25" t="s">
        <v>2213</v>
      </c>
      <c r="D1006" s="47" t="s">
        <v>588</v>
      </c>
      <c r="E1006" s="47" t="s">
        <v>2228</v>
      </c>
      <c r="F1006" s="47" t="s">
        <v>574</v>
      </c>
      <c r="G1006" s="47">
        <v>27058</v>
      </c>
      <c r="H1006" s="47" t="s">
        <v>72</v>
      </c>
      <c r="I1006" s="61">
        <v>40</v>
      </c>
      <c r="J1006" s="61">
        <v>50</v>
      </c>
      <c r="K1006" s="62">
        <v>0.38</v>
      </c>
      <c r="L1006" s="47" t="s">
        <v>171</v>
      </c>
      <c r="M1006" s="68">
        <v>57615</v>
      </c>
      <c r="N1006" s="68">
        <v>38472</v>
      </c>
      <c r="O1006" s="68">
        <v>44655</v>
      </c>
      <c r="P1006" s="63">
        <f t="shared" si="15"/>
        <v>140742</v>
      </c>
    </row>
    <row r="1007" spans="1:16">
      <c r="A1007" s="25">
        <v>1006</v>
      </c>
      <c r="B1007" s="25" t="s">
        <v>1357</v>
      </c>
      <c r="C1007" s="25" t="s">
        <v>2213</v>
      </c>
      <c r="D1007" s="47" t="s">
        <v>589</v>
      </c>
      <c r="E1007" s="47" t="s">
        <v>2229</v>
      </c>
      <c r="F1007" s="47" t="s">
        <v>574</v>
      </c>
      <c r="G1007" s="47">
        <v>27058</v>
      </c>
      <c r="H1007" s="47" t="s">
        <v>72</v>
      </c>
      <c r="I1007" s="61">
        <v>10</v>
      </c>
      <c r="J1007" s="61">
        <v>11</v>
      </c>
      <c r="K1007" s="62">
        <v>0.38</v>
      </c>
      <c r="L1007" s="47" t="s">
        <v>69</v>
      </c>
      <c r="M1007" s="68">
        <v>567</v>
      </c>
      <c r="N1007" s="68">
        <v>360</v>
      </c>
      <c r="O1007" s="68">
        <v>605</v>
      </c>
      <c r="P1007" s="63">
        <f t="shared" si="15"/>
        <v>1532</v>
      </c>
    </row>
    <row r="1008" spans="1:16">
      <c r="A1008" s="25">
        <v>1007</v>
      </c>
      <c r="B1008" s="25" t="s">
        <v>1357</v>
      </c>
      <c r="C1008" s="25" t="s">
        <v>2213</v>
      </c>
      <c r="D1008" s="47" t="s">
        <v>590</v>
      </c>
      <c r="E1008" s="47" t="s">
        <v>2230</v>
      </c>
      <c r="F1008" s="47" t="s">
        <v>574</v>
      </c>
      <c r="G1008" s="47">
        <v>27058</v>
      </c>
      <c r="H1008" s="47" t="s">
        <v>72</v>
      </c>
      <c r="I1008" s="61">
        <v>10</v>
      </c>
      <c r="J1008" s="61">
        <v>11</v>
      </c>
      <c r="K1008" s="62">
        <v>0.22</v>
      </c>
      <c r="L1008" s="47" t="s">
        <v>69</v>
      </c>
      <c r="M1008" s="68">
        <v>2</v>
      </c>
      <c r="N1008" s="68">
        <v>2</v>
      </c>
      <c r="O1008" s="68">
        <v>2</v>
      </c>
      <c r="P1008" s="63">
        <f t="shared" si="15"/>
        <v>6</v>
      </c>
    </row>
    <row r="1009" spans="1:16">
      <c r="A1009" s="25">
        <v>1008</v>
      </c>
      <c r="B1009" s="25" t="s">
        <v>1357</v>
      </c>
      <c r="C1009" s="25" t="s">
        <v>2213</v>
      </c>
      <c r="D1009" s="47" t="s">
        <v>591</v>
      </c>
      <c r="E1009" s="47" t="s">
        <v>2230</v>
      </c>
      <c r="F1009" s="47" t="s">
        <v>574</v>
      </c>
      <c r="G1009" s="47">
        <v>27058</v>
      </c>
      <c r="H1009" s="47" t="s">
        <v>72</v>
      </c>
      <c r="I1009" s="61">
        <v>10</v>
      </c>
      <c r="J1009" s="61">
        <v>11</v>
      </c>
      <c r="K1009" s="62">
        <v>0.38</v>
      </c>
      <c r="L1009" s="47" t="s">
        <v>69</v>
      </c>
      <c r="M1009" s="68">
        <v>6</v>
      </c>
      <c r="N1009" s="68">
        <v>5</v>
      </c>
      <c r="O1009" s="68">
        <v>5</v>
      </c>
      <c r="P1009" s="63">
        <f t="shared" si="15"/>
        <v>16</v>
      </c>
    </row>
    <row r="1010" spans="1:16">
      <c r="A1010" s="25">
        <v>1009</v>
      </c>
      <c r="B1010" s="25" t="s">
        <v>1357</v>
      </c>
      <c r="C1010" s="25" t="s">
        <v>2213</v>
      </c>
      <c r="D1010" s="47" t="s">
        <v>602</v>
      </c>
      <c r="E1010" s="47" t="s">
        <v>2231</v>
      </c>
      <c r="F1010" s="47" t="s">
        <v>574</v>
      </c>
      <c r="G1010" s="47">
        <v>27058</v>
      </c>
      <c r="H1010" s="47" t="s">
        <v>72</v>
      </c>
      <c r="I1010" s="61">
        <v>15</v>
      </c>
      <c r="J1010" s="61">
        <v>16.5</v>
      </c>
      <c r="K1010" s="62">
        <v>0.38</v>
      </c>
      <c r="L1010" s="47" t="s">
        <v>171</v>
      </c>
      <c r="M1010" s="68">
        <v>34</v>
      </c>
      <c r="N1010" s="68">
        <v>24</v>
      </c>
      <c r="O1010" s="68">
        <v>42</v>
      </c>
      <c r="P1010" s="63">
        <f t="shared" si="15"/>
        <v>100</v>
      </c>
    </row>
    <row r="1011" spans="1:16">
      <c r="A1011" s="25">
        <v>1010</v>
      </c>
      <c r="B1011" s="25" t="s">
        <v>1357</v>
      </c>
      <c r="C1011" s="25" t="s">
        <v>2213</v>
      </c>
      <c r="D1011" s="47" t="s">
        <v>603</v>
      </c>
      <c r="E1011" s="47" t="s">
        <v>2232</v>
      </c>
      <c r="F1011" s="47" t="s">
        <v>574</v>
      </c>
      <c r="G1011" s="47">
        <v>27058</v>
      </c>
      <c r="H1011" s="47" t="s">
        <v>72</v>
      </c>
      <c r="I1011" s="61">
        <v>10</v>
      </c>
      <c r="J1011" s="61">
        <v>11</v>
      </c>
      <c r="K1011" s="62">
        <v>0.38</v>
      </c>
      <c r="L1011" s="47" t="s">
        <v>69</v>
      </c>
      <c r="M1011" s="68">
        <v>1534</v>
      </c>
      <c r="N1011" s="68">
        <v>1013</v>
      </c>
      <c r="O1011" s="68">
        <v>1285</v>
      </c>
      <c r="P1011" s="63">
        <f t="shared" si="15"/>
        <v>3832</v>
      </c>
    </row>
    <row r="1012" spans="1:16">
      <c r="A1012" s="25">
        <v>1011</v>
      </c>
      <c r="B1012" s="25" t="s">
        <v>1357</v>
      </c>
      <c r="C1012" s="25" t="s">
        <v>2213</v>
      </c>
      <c r="D1012" s="47" t="s">
        <v>604</v>
      </c>
      <c r="E1012" s="47" t="s">
        <v>2233</v>
      </c>
      <c r="F1012" s="47" t="s">
        <v>574</v>
      </c>
      <c r="G1012" s="47">
        <v>27058</v>
      </c>
      <c r="H1012" s="47" t="s">
        <v>72</v>
      </c>
      <c r="I1012" s="61">
        <v>3</v>
      </c>
      <c r="J1012" s="61">
        <v>3.3</v>
      </c>
      <c r="K1012" s="62">
        <v>0.22</v>
      </c>
      <c r="L1012" s="47" t="s">
        <v>69</v>
      </c>
      <c r="M1012" s="68">
        <v>1777</v>
      </c>
      <c r="N1012" s="68">
        <v>1336</v>
      </c>
      <c r="O1012" s="68">
        <v>2476</v>
      </c>
      <c r="P1012" s="63">
        <f t="shared" si="15"/>
        <v>5589</v>
      </c>
    </row>
    <row r="1013" spans="1:16">
      <c r="A1013" s="25">
        <v>1012</v>
      </c>
      <c r="B1013" s="25" t="s">
        <v>1357</v>
      </c>
      <c r="C1013" s="25" t="s">
        <v>2213</v>
      </c>
      <c r="D1013" s="47" t="s">
        <v>605</v>
      </c>
      <c r="E1013" s="47" t="s">
        <v>2234</v>
      </c>
      <c r="F1013" s="47" t="s">
        <v>574</v>
      </c>
      <c r="G1013" s="47">
        <v>27058</v>
      </c>
      <c r="H1013" s="47" t="s">
        <v>72</v>
      </c>
      <c r="I1013" s="61">
        <v>3</v>
      </c>
      <c r="J1013" s="61">
        <v>3.3</v>
      </c>
      <c r="K1013" s="62">
        <v>0.38</v>
      </c>
      <c r="L1013" s="47" t="s">
        <v>69</v>
      </c>
      <c r="M1013" s="68">
        <v>66</v>
      </c>
      <c r="N1013" s="68">
        <v>58</v>
      </c>
      <c r="O1013" s="68">
        <v>58</v>
      </c>
      <c r="P1013" s="63">
        <f t="shared" si="15"/>
        <v>182</v>
      </c>
    </row>
    <row r="1014" spans="1:16" ht="14.4">
      <c r="A1014" s="25">
        <v>1013</v>
      </c>
      <c r="B1014" s="25" t="s">
        <v>1357</v>
      </c>
      <c r="C1014" s="25" t="s">
        <v>2213</v>
      </c>
      <c r="D1014" s="47" t="s">
        <v>606</v>
      </c>
      <c r="E1014" s="47" t="s">
        <v>2235</v>
      </c>
      <c r="F1014" s="47" t="s">
        <v>574</v>
      </c>
      <c r="G1014" s="47">
        <v>27058</v>
      </c>
      <c r="H1014" s="47" t="s">
        <v>72</v>
      </c>
      <c r="I1014" s="67">
        <v>20</v>
      </c>
      <c r="J1014" s="67">
        <v>22</v>
      </c>
      <c r="K1014" s="62">
        <v>0.38</v>
      </c>
      <c r="L1014" s="47" t="s">
        <v>171</v>
      </c>
      <c r="M1014" s="68">
        <v>25660</v>
      </c>
      <c r="N1014" s="68">
        <v>20825</v>
      </c>
      <c r="O1014" s="68">
        <v>35809</v>
      </c>
      <c r="P1014" s="63">
        <f t="shared" si="15"/>
        <v>82294</v>
      </c>
    </row>
    <row r="1015" spans="1:16">
      <c r="A1015" s="25">
        <v>1014</v>
      </c>
      <c r="B1015" s="25" t="s">
        <v>1357</v>
      </c>
      <c r="C1015" s="25" t="s">
        <v>2213</v>
      </c>
      <c r="D1015" s="47" t="s">
        <v>607</v>
      </c>
      <c r="E1015" s="47" t="s">
        <v>2230</v>
      </c>
      <c r="F1015" s="47" t="s">
        <v>574</v>
      </c>
      <c r="G1015" s="47">
        <v>27058</v>
      </c>
      <c r="H1015" s="47" t="s">
        <v>72</v>
      </c>
      <c r="I1015" s="61">
        <v>3</v>
      </c>
      <c r="J1015" s="61">
        <v>3.3</v>
      </c>
      <c r="K1015" s="62">
        <v>0.22</v>
      </c>
      <c r="L1015" s="47" t="s">
        <v>69</v>
      </c>
      <c r="M1015" s="68">
        <v>538</v>
      </c>
      <c r="N1015" s="68">
        <v>387</v>
      </c>
      <c r="O1015" s="68">
        <v>555</v>
      </c>
      <c r="P1015" s="63">
        <f t="shared" si="15"/>
        <v>1480</v>
      </c>
    </row>
    <row r="1016" spans="1:16">
      <c r="A1016" s="25">
        <v>1015</v>
      </c>
      <c r="B1016" s="25" t="s">
        <v>1357</v>
      </c>
      <c r="C1016" s="25" t="s">
        <v>2213</v>
      </c>
      <c r="D1016" s="47" t="s">
        <v>608</v>
      </c>
      <c r="E1016" s="47" t="s">
        <v>2224</v>
      </c>
      <c r="F1016" s="47" t="s">
        <v>574</v>
      </c>
      <c r="G1016" s="47">
        <v>27058</v>
      </c>
      <c r="H1016" s="47" t="s">
        <v>72</v>
      </c>
      <c r="I1016" s="61">
        <v>6</v>
      </c>
      <c r="J1016" s="61">
        <v>6.6</v>
      </c>
      <c r="K1016" s="62">
        <v>0.38</v>
      </c>
      <c r="L1016" s="47" t="s">
        <v>69</v>
      </c>
      <c r="M1016" s="68">
        <v>373</v>
      </c>
      <c r="N1016" s="68">
        <v>303</v>
      </c>
      <c r="O1016" s="68">
        <v>418</v>
      </c>
      <c r="P1016" s="63">
        <f t="shared" si="15"/>
        <v>1094</v>
      </c>
    </row>
    <row r="1017" spans="1:16">
      <c r="A1017" s="25">
        <v>1016</v>
      </c>
      <c r="B1017" s="25" t="s">
        <v>1357</v>
      </c>
      <c r="C1017" s="25" t="s">
        <v>2213</v>
      </c>
      <c r="D1017" s="47" t="s">
        <v>609</v>
      </c>
      <c r="E1017" s="47" t="s">
        <v>2236</v>
      </c>
      <c r="F1017" s="47" t="s">
        <v>574</v>
      </c>
      <c r="G1017" s="47">
        <v>27058</v>
      </c>
      <c r="H1017" s="47" t="s">
        <v>72</v>
      </c>
      <c r="I1017" s="61">
        <v>3</v>
      </c>
      <c r="J1017" s="61">
        <v>3.3</v>
      </c>
      <c r="K1017" s="62">
        <v>0.22</v>
      </c>
      <c r="L1017" s="47" t="s">
        <v>69</v>
      </c>
      <c r="M1017" s="68">
        <v>488</v>
      </c>
      <c r="N1017" s="68">
        <v>377</v>
      </c>
      <c r="O1017" s="68">
        <v>568</v>
      </c>
      <c r="P1017" s="63">
        <f t="shared" si="15"/>
        <v>1433</v>
      </c>
    </row>
    <row r="1018" spans="1:16">
      <c r="A1018" s="25">
        <v>1017</v>
      </c>
      <c r="B1018" s="25" t="s">
        <v>1357</v>
      </c>
      <c r="C1018" s="25" t="s">
        <v>1358</v>
      </c>
      <c r="D1018" s="47" t="s">
        <v>1026</v>
      </c>
      <c r="E1018" s="47" t="s">
        <v>2237</v>
      </c>
      <c r="F1018" s="47" t="s">
        <v>1027</v>
      </c>
      <c r="G1018" s="47">
        <v>27047</v>
      </c>
      <c r="H1018" s="47" t="s">
        <v>72</v>
      </c>
      <c r="I1018" s="61">
        <v>15</v>
      </c>
      <c r="J1018" s="61">
        <v>16.5</v>
      </c>
      <c r="K1018" s="62">
        <v>0.38</v>
      </c>
      <c r="L1018" s="47" t="s">
        <v>171</v>
      </c>
      <c r="M1018" s="68">
        <v>4220</v>
      </c>
      <c r="N1018" s="68">
        <v>3065</v>
      </c>
      <c r="O1018" s="68">
        <v>5077</v>
      </c>
      <c r="P1018" s="63">
        <f t="shared" si="15"/>
        <v>12362</v>
      </c>
    </row>
    <row r="1019" spans="1:16">
      <c r="A1019" s="25">
        <v>1018</v>
      </c>
      <c r="B1019" s="25" t="s">
        <v>1357</v>
      </c>
      <c r="C1019" s="25" t="s">
        <v>1358</v>
      </c>
      <c r="D1019" s="47" t="s">
        <v>1028</v>
      </c>
      <c r="E1019" s="47" t="s">
        <v>2238</v>
      </c>
      <c r="F1019" s="47" t="s">
        <v>1027</v>
      </c>
      <c r="G1019" s="47">
        <v>27047</v>
      </c>
      <c r="H1019" s="47" t="s">
        <v>72</v>
      </c>
      <c r="I1019" s="61">
        <v>1.5</v>
      </c>
      <c r="J1019" s="61">
        <v>1.7</v>
      </c>
      <c r="K1019" s="62">
        <v>0.22</v>
      </c>
      <c r="L1019" s="47" t="s">
        <v>171</v>
      </c>
      <c r="M1019" s="68">
        <v>911</v>
      </c>
      <c r="N1019" s="68">
        <v>685</v>
      </c>
      <c r="O1019" s="68">
        <v>1203</v>
      </c>
      <c r="P1019" s="63">
        <f t="shared" si="15"/>
        <v>2799</v>
      </c>
    </row>
    <row r="1020" spans="1:16">
      <c r="A1020" s="25">
        <v>1019</v>
      </c>
      <c r="B1020" s="25" t="s">
        <v>1357</v>
      </c>
      <c r="C1020" s="25" t="s">
        <v>1358</v>
      </c>
      <c r="D1020" s="47" t="s">
        <v>1029</v>
      </c>
      <c r="E1020" s="47" t="s">
        <v>2239</v>
      </c>
      <c r="F1020" s="47" t="s">
        <v>1027</v>
      </c>
      <c r="G1020" s="47">
        <v>27047</v>
      </c>
      <c r="H1020" s="47" t="s">
        <v>72</v>
      </c>
      <c r="I1020" s="61">
        <v>6</v>
      </c>
      <c r="J1020" s="61">
        <v>6.6</v>
      </c>
      <c r="K1020" s="62">
        <v>0.38</v>
      </c>
      <c r="L1020" s="47" t="s">
        <v>171</v>
      </c>
      <c r="M1020" s="68">
        <v>1391</v>
      </c>
      <c r="N1020" s="68">
        <v>1022</v>
      </c>
      <c r="O1020" s="68">
        <v>1869</v>
      </c>
      <c r="P1020" s="63">
        <f t="shared" si="15"/>
        <v>4282</v>
      </c>
    </row>
    <row r="1021" spans="1:16">
      <c r="A1021" s="25">
        <v>1020</v>
      </c>
      <c r="B1021" s="25" t="s">
        <v>1357</v>
      </c>
      <c r="C1021" s="25" t="s">
        <v>1358</v>
      </c>
      <c r="D1021" s="47" t="s">
        <v>677</v>
      </c>
      <c r="E1021" s="47" t="s">
        <v>2034</v>
      </c>
      <c r="F1021" s="47" t="s">
        <v>678</v>
      </c>
      <c r="G1021" s="47">
        <v>27010</v>
      </c>
      <c r="H1021" s="47" t="s">
        <v>72</v>
      </c>
      <c r="I1021" s="61">
        <v>40</v>
      </c>
      <c r="J1021" s="61">
        <v>62.5</v>
      </c>
      <c r="K1021" s="62">
        <v>0.38</v>
      </c>
      <c r="L1021" s="47" t="s">
        <v>171</v>
      </c>
      <c r="M1021" s="68">
        <v>32189</v>
      </c>
      <c r="N1021" s="68">
        <v>28047</v>
      </c>
      <c r="O1021" s="68">
        <v>30051</v>
      </c>
      <c r="P1021" s="63">
        <f t="shared" si="15"/>
        <v>90287</v>
      </c>
    </row>
    <row r="1022" spans="1:16">
      <c r="A1022" s="25">
        <v>1021</v>
      </c>
      <c r="B1022" s="25" t="s">
        <v>1357</v>
      </c>
      <c r="C1022" s="25" t="s">
        <v>1358</v>
      </c>
      <c r="D1022" s="47" t="s">
        <v>929</v>
      </c>
      <c r="E1022" s="47" t="s">
        <v>930</v>
      </c>
      <c r="F1022" s="47" t="s">
        <v>931</v>
      </c>
      <c r="G1022" s="47">
        <v>27030</v>
      </c>
      <c r="H1022" s="47" t="s">
        <v>72</v>
      </c>
      <c r="I1022" s="61">
        <v>53</v>
      </c>
      <c r="J1022" s="61">
        <v>53</v>
      </c>
      <c r="K1022" s="62">
        <v>0.38</v>
      </c>
      <c r="L1022" s="47" t="s">
        <v>171</v>
      </c>
      <c r="M1022" s="68">
        <v>10751</v>
      </c>
      <c r="N1022" s="68">
        <v>9956</v>
      </c>
      <c r="O1022" s="68">
        <v>15132</v>
      </c>
      <c r="P1022" s="63">
        <f t="shared" si="15"/>
        <v>35839</v>
      </c>
    </row>
    <row r="1023" spans="1:16">
      <c r="A1023" s="25">
        <v>1022</v>
      </c>
      <c r="B1023" s="25" t="s">
        <v>1357</v>
      </c>
      <c r="C1023" s="25" t="s">
        <v>1358</v>
      </c>
      <c r="D1023" s="47" t="s">
        <v>932</v>
      </c>
      <c r="E1023" s="47" t="s">
        <v>933</v>
      </c>
      <c r="F1023" s="47" t="s">
        <v>931</v>
      </c>
      <c r="G1023" s="47">
        <v>27030</v>
      </c>
      <c r="H1023" s="47" t="s">
        <v>72</v>
      </c>
      <c r="I1023" s="61">
        <v>15</v>
      </c>
      <c r="J1023" s="61">
        <v>16.5</v>
      </c>
      <c r="K1023" s="62">
        <v>0.38</v>
      </c>
      <c r="L1023" s="47" t="s">
        <v>77</v>
      </c>
      <c r="M1023" s="68">
        <v>12249</v>
      </c>
      <c r="N1023" s="68">
        <v>9155</v>
      </c>
      <c r="O1023" s="68">
        <v>16918</v>
      </c>
      <c r="P1023" s="63">
        <f t="shared" si="15"/>
        <v>38322</v>
      </c>
    </row>
    <row r="1024" spans="1:16">
      <c r="A1024" s="25">
        <v>1023</v>
      </c>
      <c r="B1024" s="25" t="s">
        <v>1357</v>
      </c>
      <c r="C1024" s="25" t="s">
        <v>1358</v>
      </c>
      <c r="D1024" s="47" t="s">
        <v>934</v>
      </c>
      <c r="E1024" s="47" t="s">
        <v>935</v>
      </c>
      <c r="F1024" s="47" t="s">
        <v>931</v>
      </c>
      <c r="G1024" s="47">
        <v>27030</v>
      </c>
      <c r="H1024" s="47" t="s">
        <v>72</v>
      </c>
      <c r="I1024" s="61">
        <v>6</v>
      </c>
      <c r="J1024" s="61">
        <v>6.6</v>
      </c>
      <c r="K1024" s="62">
        <v>0.38</v>
      </c>
      <c r="L1024" s="47" t="s">
        <v>69</v>
      </c>
      <c r="M1024" s="68">
        <v>59</v>
      </c>
      <c r="N1024" s="68">
        <v>46</v>
      </c>
      <c r="O1024" s="68">
        <v>68</v>
      </c>
      <c r="P1024" s="63">
        <f t="shared" si="15"/>
        <v>173</v>
      </c>
    </row>
    <row r="1025" spans="1:16">
      <c r="A1025" s="25">
        <v>1024</v>
      </c>
      <c r="B1025" s="25" t="s">
        <v>1357</v>
      </c>
      <c r="C1025" s="25" t="s">
        <v>1358</v>
      </c>
      <c r="D1025" s="47" t="s">
        <v>936</v>
      </c>
      <c r="E1025" s="47" t="s">
        <v>2240</v>
      </c>
      <c r="F1025" s="47" t="s">
        <v>931</v>
      </c>
      <c r="G1025" s="47">
        <v>27030</v>
      </c>
      <c r="H1025" s="47" t="s">
        <v>72</v>
      </c>
      <c r="I1025" s="61">
        <v>3</v>
      </c>
      <c r="J1025" s="61">
        <v>3.3</v>
      </c>
      <c r="K1025" s="62">
        <v>0.38</v>
      </c>
      <c r="L1025" s="47" t="s">
        <v>69</v>
      </c>
      <c r="M1025" s="68">
        <v>1797</v>
      </c>
      <c r="N1025" s="68">
        <v>1376</v>
      </c>
      <c r="O1025" s="68">
        <v>2400</v>
      </c>
      <c r="P1025" s="63">
        <f t="shared" si="15"/>
        <v>5573</v>
      </c>
    </row>
    <row r="1026" spans="1:16">
      <c r="A1026" s="25">
        <v>1025</v>
      </c>
      <c r="B1026" s="25" t="s">
        <v>1357</v>
      </c>
      <c r="C1026" s="25" t="s">
        <v>1358</v>
      </c>
      <c r="D1026" s="47" t="s">
        <v>937</v>
      </c>
      <c r="E1026" s="47" t="s">
        <v>935</v>
      </c>
      <c r="F1026" s="47" t="s">
        <v>931</v>
      </c>
      <c r="G1026" s="47">
        <v>27030</v>
      </c>
      <c r="H1026" s="47" t="s">
        <v>72</v>
      </c>
      <c r="I1026" s="61">
        <v>6</v>
      </c>
      <c r="J1026" s="61">
        <v>6.6</v>
      </c>
      <c r="K1026" s="62">
        <v>0.38</v>
      </c>
      <c r="L1026" s="47" t="s">
        <v>69</v>
      </c>
      <c r="M1026" s="68">
        <v>399</v>
      </c>
      <c r="N1026" s="68">
        <v>299</v>
      </c>
      <c r="O1026" s="68">
        <v>577</v>
      </c>
      <c r="P1026" s="63">
        <f t="shared" si="15"/>
        <v>1275</v>
      </c>
    </row>
    <row r="1027" spans="1:16">
      <c r="A1027" s="25">
        <v>1026</v>
      </c>
      <c r="B1027" s="25" t="s">
        <v>1357</v>
      </c>
      <c r="C1027" s="25" t="s">
        <v>1358</v>
      </c>
      <c r="D1027" s="47" t="s">
        <v>938</v>
      </c>
      <c r="E1027" s="47" t="s">
        <v>939</v>
      </c>
      <c r="F1027" s="47" t="s">
        <v>931</v>
      </c>
      <c r="G1027" s="47">
        <v>27030</v>
      </c>
      <c r="H1027" s="47" t="s">
        <v>72</v>
      </c>
      <c r="I1027" s="61">
        <v>3</v>
      </c>
      <c r="J1027" s="61">
        <v>3.3</v>
      </c>
      <c r="K1027" s="62">
        <v>0.38</v>
      </c>
      <c r="L1027" s="47" t="s">
        <v>69</v>
      </c>
      <c r="M1027" s="68">
        <v>1881</v>
      </c>
      <c r="N1027" s="68">
        <v>1418</v>
      </c>
      <c r="O1027" s="68">
        <v>2654</v>
      </c>
      <c r="P1027" s="63">
        <f t="shared" ref="P1027:P1090" si="16">SUM(M1027:O1027)</f>
        <v>5953</v>
      </c>
    </row>
    <row r="1028" spans="1:16">
      <c r="A1028" s="25">
        <v>1027</v>
      </c>
      <c r="B1028" s="25" t="s">
        <v>1357</v>
      </c>
      <c r="C1028" s="25" t="s">
        <v>1358</v>
      </c>
      <c r="D1028" s="47" t="s">
        <v>940</v>
      </c>
      <c r="E1028" s="47" t="s">
        <v>941</v>
      </c>
      <c r="F1028" s="47" t="s">
        <v>931</v>
      </c>
      <c r="G1028" s="47">
        <v>27030</v>
      </c>
      <c r="H1028" s="47" t="s">
        <v>72</v>
      </c>
      <c r="I1028" s="61">
        <v>3</v>
      </c>
      <c r="J1028" s="61">
        <v>3.3</v>
      </c>
      <c r="K1028" s="62">
        <v>0.38</v>
      </c>
      <c r="L1028" s="47" t="s">
        <v>69</v>
      </c>
      <c r="M1028" s="68">
        <v>82</v>
      </c>
      <c r="N1028" s="68">
        <v>58</v>
      </c>
      <c r="O1028" s="68">
        <v>72</v>
      </c>
      <c r="P1028" s="63">
        <f t="shared" si="16"/>
        <v>212</v>
      </c>
    </row>
    <row r="1029" spans="1:16">
      <c r="A1029" s="25">
        <v>1028</v>
      </c>
      <c r="B1029" s="25" t="s">
        <v>1357</v>
      </c>
      <c r="C1029" s="25" t="s">
        <v>1358</v>
      </c>
      <c r="D1029" s="47" t="s">
        <v>942</v>
      </c>
      <c r="E1029" s="47" t="s">
        <v>943</v>
      </c>
      <c r="F1029" s="47" t="s">
        <v>931</v>
      </c>
      <c r="G1029" s="47">
        <v>27030</v>
      </c>
      <c r="H1029" s="47" t="s">
        <v>72</v>
      </c>
      <c r="I1029" s="61">
        <v>3</v>
      </c>
      <c r="J1029" s="61">
        <v>3.3</v>
      </c>
      <c r="K1029" s="62">
        <v>0.38</v>
      </c>
      <c r="L1029" s="47" t="s">
        <v>69</v>
      </c>
      <c r="M1029" s="68">
        <v>708</v>
      </c>
      <c r="N1029" s="68">
        <v>538</v>
      </c>
      <c r="O1029" s="68">
        <v>1003</v>
      </c>
      <c r="P1029" s="63">
        <f t="shared" si="16"/>
        <v>2249</v>
      </c>
    </row>
    <row r="1030" spans="1:16">
      <c r="A1030" s="25">
        <v>1029</v>
      </c>
      <c r="B1030" s="25" t="s">
        <v>1357</v>
      </c>
      <c r="C1030" s="25" t="s">
        <v>1358</v>
      </c>
      <c r="D1030" s="47" t="s">
        <v>164</v>
      </c>
      <c r="E1030" s="47" t="s">
        <v>2241</v>
      </c>
      <c r="F1030" s="47" t="s">
        <v>165</v>
      </c>
      <c r="G1030" s="47">
        <v>27049</v>
      </c>
      <c r="H1030" s="47" t="s">
        <v>72</v>
      </c>
      <c r="I1030" s="61">
        <v>10</v>
      </c>
      <c r="J1030" s="61">
        <v>11</v>
      </c>
      <c r="K1030" s="62">
        <v>0.38</v>
      </c>
      <c r="L1030" s="47" t="s">
        <v>69</v>
      </c>
      <c r="M1030" s="68">
        <v>581</v>
      </c>
      <c r="N1030" s="68">
        <v>411</v>
      </c>
      <c r="O1030" s="68">
        <v>520</v>
      </c>
      <c r="P1030" s="63">
        <f t="shared" si="16"/>
        <v>1512</v>
      </c>
    </row>
    <row r="1031" spans="1:16">
      <c r="A1031" s="25">
        <v>1030</v>
      </c>
      <c r="B1031" s="25" t="s">
        <v>1357</v>
      </c>
      <c r="C1031" s="25" t="s">
        <v>1358</v>
      </c>
      <c r="D1031" s="47" t="s">
        <v>166</v>
      </c>
      <c r="E1031" s="47" t="s">
        <v>2242</v>
      </c>
      <c r="F1031" s="47" t="s">
        <v>165</v>
      </c>
      <c r="G1031" s="47">
        <v>27049</v>
      </c>
      <c r="H1031" s="47" t="s">
        <v>72</v>
      </c>
      <c r="I1031" s="61">
        <v>15</v>
      </c>
      <c r="J1031" s="61">
        <v>16.5</v>
      </c>
      <c r="K1031" s="62">
        <v>0.38</v>
      </c>
      <c r="L1031" s="47" t="s">
        <v>69</v>
      </c>
      <c r="M1031" s="68">
        <v>1092</v>
      </c>
      <c r="N1031" s="68">
        <v>957</v>
      </c>
      <c r="O1031" s="68">
        <v>1164</v>
      </c>
      <c r="P1031" s="63">
        <f t="shared" si="16"/>
        <v>3213</v>
      </c>
    </row>
    <row r="1032" spans="1:16">
      <c r="A1032" s="25">
        <v>1031</v>
      </c>
      <c r="B1032" s="25" t="s">
        <v>1357</v>
      </c>
      <c r="C1032" s="25" t="s">
        <v>1358</v>
      </c>
      <c r="D1032" s="47" t="s">
        <v>1030</v>
      </c>
      <c r="E1032" s="47" t="s">
        <v>2243</v>
      </c>
      <c r="F1032" s="47" t="s">
        <v>165</v>
      </c>
      <c r="G1032" s="47">
        <v>27049</v>
      </c>
      <c r="H1032" s="47" t="s">
        <v>79</v>
      </c>
      <c r="I1032" s="61">
        <v>87.5</v>
      </c>
      <c r="J1032" s="61">
        <v>107</v>
      </c>
      <c r="K1032" s="62">
        <v>15</v>
      </c>
      <c r="L1032" s="47" t="s">
        <v>171</v>
      </c>
      <c r="M1032" s="68">
        <v>82010</v>
      </c>
      <c r="N1032" s="68">
        <v>63356</v>
      </c>
      <c r="O1032" s="68">
        <v>110152</v>
      </c>
      <c r="P1032" s="63">
        <f t="shared" si="16"/>
        <v>255518</v>
      </c>
    </row>
    <row r="1033" spans="1:16">
      <c r="A1033" s="25">
        <v>1032</v>
      </c>
      <c r="B1033" s="25" t="s">
        <v>1357</v>
      </c>
      <c r="C1033" s="25" t="s">
        <v>1358</v>
      </c>
      <c r="D1033" s="47" t="s">
        <v>1031</v>
      </c>
      <c r="E1033" s="47" t="s">
        <v>2244</v>
      </c>
      <c r="F1033" s="47" t="s">
        <v>165</v>
      </c>
      <c r="G1033" s="47">
        <v>27049</v>
      </c>
      <c r="H1033" s="47" t="s">
        <v>72</v>
      </c>
      <c r="I1033" s="61">
        <v>32</v>
      </c>
      <c r="J1033" s="61">
        <v>32</v>
      </c>
      <c r="K1033" s="62">
        <v>0.38</v>
      </c>
      <c r="L1033" s="47" t="s">
        <v>171</v>
      </c>
      <c r="M1033" s="68">
        <v>32325</v>
      </c>
      <c r="N1033" s="68">
        <v>25126</v>
      </c>
      <c r="O1033" s="68">
        <v>41981</v>
      </c>
      <c r="P1033" s="63">
        <f t="shared" si="16"/>
        <v>99432</v>
      </c>
    </row>
    <row r="1034" spans="1:16">
      <c r="A1034" s="25">
        <v>1033</v>
      </c>
      <c r="B1034" s="25" t="s">
        <v>1357</v>
      </c>
      <c r="C1034" s="25" t="s">
        <v>1358</v>
      </c>
      <c r="D1034" s="47" t="s">
        <v>1051</v>
      </c>
      <c r="E1034" s="47" t="s">
        <v>2245</v>
      </c>
      <c r="F1034" s="47" t="s">
        <v>165</v>
      </c>
      <c r="G1034" s="47">
        <v>27049</v>
      </c>
      <c r="H1034" s="47" t="s">
        <v>72</v>
      </c>
      <c r="I1034" s="61">
        <v>1.5</v>
      </c>
      <c r="J1034" s="61">
        <v>1.7</v>
      </c>
      <c r="K1034" s="62">
        <v>0.22</v>
      </c>
      <c r="L1034" s="47" t="s">
        <v>171</v>
      </c>
      <c r="M1034" s="68">
        <v>109</v>
      </c>
      <c r="N1034" s="68">
        <v>83</v>
      </c>
      <c r="O1034" s="68">
        <v>151</v>
      </c>
      <c r="P1034" s="63">
        <f t="shared" si="16"/>
        <v>343</v>
      </c>
    </row>
    <row r="1035" spans="1:16">
      <c r="A1035" s="25">
        <v>1034</v>
      </c>
      <c r="B1035" s="25" t="s">
        <v>1357</v>
      </c>
      <c r="C1035" s="25" t="s">
        <v>1358</v>
      </c>
      <c r="D1035" s="47" t="s">
        <v>2246</v>
      </c>
      <c r="E1035" s="47" t="s">
        <v>2247</v>
      </c>
      <c r="F1035" s="47" t="s">
        <v>170</v>
      </c>
      <c r="G1035" s="47">
        <v>27017</v>
      </c>
      <c r="H1035" s="47" t="s">
        <v>72</v>
      </c>
      <c r="I1035" s="61">
        <v>10</v>
      </c>
      <c r="J1035" s="61">
        <v>11</v>
      </c>
      <c r="K1035" s="62">
        <v>0.38</v>
      </c>
      <c r="L1035" s="47" t="s">
        <v>77</v>
      </c>
      <c r="M1035" s="68">
        <v>3299</v>
      </c>
      <c r="N1035" s="68">
        <v>2508</v>
      </c>
      <c r="O1035" s="68">
        <v>4332</v>
      </c>
      <c r="P1035" s="63">
        <f t="shared" si="16"/>
        <v>10139</v>
      </c>
    </row>
    <row r="1036" spans="1:16">
      <c r="A1036" s="25">
        <v>1035</v>
      </c>
      <c r="B1036" s="25" t="s">
        <v>1357</v>
      </c>
      <c r="C1036" s="25" t="s">
        <v>1358</v>
      </c>
      <c r="D1036" s="47" t="s">
        <v>2248</v>
      </c>
      <c r="E1036" s="47" t="s">
        <v>2249</v>
      </c>
      <c r="F1036" s="47" t="s">
        <v>2250</v>
      </c>
      <c r="G1036" s="47">
        <v>27020</v>
      </c>
      <c r="H1036" s="47" t="s">
        <v>72</v>
      </c>
      <c r="I1036" s="61">
        <v>6</v>
      </c>
      <c r="J1036" s="61">
        <v>6.6</v>
      </c>
      <c r="K1036" s="62">
        <v>0.38</v>
      </c>
      <c r="L1036" s="47" t="s">
        <v>69</v>
      </c>
      <c r="M1036" s="68">
        <v>365</v>
      </c>
      <c r="N1036" s="68">
        <v>238</v>
      </c>
      <c r="O1036" s="68">
        <v>315</v>
      </c>
      <c r="P1036" s="63">
        <f t="shared" si="16"/>
        <v>918</v>
      </c>
    </row>
    <row r="1037" spans="1:16">
      <c r="A1037" s="25">
        <v>1036</v>
      </c>
      <c r="B1037" s="25" t="s">
        <v>1357</v>
      </c>
      <c r="C1037" s="25" t="s">
        <v>1358</v>
      </c>
      <c r="D1037" s="47" t="s">
        <v>2251</v>
      </c>
      <c r="E1037" s="47" t="s">
        <v>1676</v>
      </c>
      <c r="F1037" s="47" t="s">
        <v>2250</v>
      </c>
      <c r="G1037" s="47">
        <v>27020</v>
      </c>
      <c r="H1037" s="47" t="s">
        <v>72</v>
      </c>
      <c r="I1037" s="61">
        <v>25.6</v>
      </c>
      <c r="J1037" s="61">
        <v>25</v>
      </c>
      <c r="K1037" s="62">
        <v>0.38</v>
      </c>
      <c r="L1037" s="47" t="s">
        <v>171</v>
      </c>
      <c r="M1037" s="68">
        <v>6296</v>
      </c>
      <c r="N1037" s="68">
        <v>5612</v>
      </c>
      <c r="O1037" s="68">
        <v>8731</v>
      </c>
      <c r="P1037" s="63">
        <f t="shared" si="16"/>
        <v>20639</v>
      </c>
    </row>
    <row r="1038" spans="1:16">
      <c r="A1038" s="25">
        <v>1037</v>
      </c>
      <c r="B1038" s="25" t="s">
        <v>1357</v>
      </c>
      <c r="C1038" s="25" t="s">
        <v>1358</v>
      </c>
      <c r="D1038" s="47" t="s">
        <v>2252</v>
      </c>
      <c r="E1038" s="47" t="s">
        <v>2253</v>
      </c>
      <c r="F1038" s="47" t="s">
        <v>2250</v>
      </c>
      <c r="G1038" s="47">
        <v>27020</v>
      </c>
      <c r="H1038" s="47" t="s">
        <v>72</v>
      </c>
      <c r="I1038" s="61">
        <v>25.6</v>
      </c>
      <c r="J1038" s="61">
        <v>25</v>
      </c>
      <c r="K1038" s="62">
        <v>0.38</v>
      </c>
      <c r="L1038" s="47" t="s">
        <v>171</v>
      </c>
      <c r="M1038" s="68">
        <v>5322</v>
      </c>
      <c r="N1038" s="68">
        <v>4984</v>
      </c>
      <c r="O1038" s="68">
        <v>5984</v>
      </c>
      <c r="P1038" s="63">
        <f t="shared" si="16"/>
        <v>16290</v>
      </c>
    </row>
    <row r="1039" spans="1:16">
      <c r="A1039" s="25">
        <v>1038</v>
      </c>
      <c r="B1039" s="25" t="s">
        <v>1357</v>
      </c>
      <c r="C1039" s="25" t="s">
        <v>1358</v>
      </c>
      <c r="D1039" s="47" t="s">
        <v>2254</v>
      </c>
      <c r="E1039" s="47" t="s">
        <v>2255</v>
      </c>
      <c r="F1039" s="47" t="s">
        <v>2250</v>
      </c>
      <c r="G1039" s="47">
        <v>27020</v>
      </c>
      <c r="H1039" s="47" t="s">
        <v>72</v>
      </c>
      <c r="I1039" s="61">
        <v>30</v>
      </c>
      <c r="J1039" s="61">
        <v>30</v>
      </c>
      <c r="K1039" s="62">
        <v>0.38</v>
      </c>
      <c r="L1039" s="47" t="s">
        <v>77</v>
      </c>
      <c r="M1039" s="68">
        <v>19327</v>
      </c>
      <c r="N1039" s="68">
        <v>14802</v>
      </c>
      <c r="O1039" s="68">
        <v>27922</v>
      </c>
      <c r="P1039" s="63">
        <f t="shared" si="16"/>
        <v>62051</v>
      </c>
    </row>
    <row r="1040" spans="1:16">
      <c r="A1040" s="25">
        <v>1039</v>
      </c>
      <c r="B1040" s="25" t="s">
        <v>1357</v>
      </c>
      <c r="C1040" s="25" t="s">
        <v>1358</v>
      </c>
      <c r="D1040" s="47" t="s">
        <v>2256</v>
      </c>
      <c r="E1040" s="47" t="s">
        <v>1369</v>
      </c>
      <c r="F1040" s="47" t="s">
        <v>2250</v>
      </c>
      <c r="G1040" s="47">
        <v>27020</v>
      </c>
      <c r="H1040" s="47" t="s">
        <v>72</v>
      </c>
      <c r="I1040" s="61">
        <v>6</v>
      </c>
      <c r="J1040" s="61">
        <v>6.6</v>
      </c>
      <c r="K1040" s="62">
        <v>0.38</v>
      </c>
      <c r="L1040" s="47" t="s">
        <v>69</v>
      </c>
      <c r="M1040" s="68">
        <v>76</v>
      </c>
      <c r="N1040" s="68">
        <v>53</v>
      </c>
      <c r="O1040" s="68">
        <v>96</v>
      </c>
      <c r="P1040" s="63">
        <f t="shared" si="16"/>
        <v>225</v>
      </c>
    </row>
    <row r="1041" spans="1:16">
      <c r="A1041" s="25">
        <v>1040</v>
      </c>
      <c r="B1041" s="25" t="s">
        <v>1357</v>
      </c>
      <c r="C1041" s="25" t="s">
        <v>1358</v>
      </c>
      <c r="D1041" s="47" t="s">
        <v>2257</v>
      </c>
      <c r="E1041" s="47" t="s">
        <v>1369</v>
      </c>
      <c r="F1041" s="47" t="s">
        <v>2250</v>
      </c>
      <c r="G1041" s="47">
        <v>27020</v>
      </c>
      <c r="H1041" s="47" t="s">
        <v>72</v>
      </c>
      <c r="I1041" s="61">
        <v>10</v>
      </c>
      <c r="J1041" s="61">
        <v>11</v>
      </c>
      <c r="K1041" s="62">
        <v>0.38</v>
      </c>
      <c r="L1041" s="47" t="s">
        <v>69</v>
      </c>
      <c r="M1041" s="68">
        <v>3861</v>
      </c>
      <c r="N1041" s="68">
        <v>2947</v>
      </c>
      <c r="O1041" s="68">
        <v>5341</v>
      </c>
      <c r="P1041" s="63">
        <f t="shared" si="16"/>
        <v>12149</v>
      </c>
    </row>
    <row r="1042" spans="1:16">
      <c r="A1042" s="25">
        <v>1041</v>
      </c>
      <c r="B1042" s="25" t="s">
        <v>1357</v>
      </c>
      <c r="C1042" s="25" t="s">
        <v>1358</v>
      </c>
      <c r="D1042" s="47" t="s">
        <v>958</v>
      </c>
      <c r="E1042" s="47" t="s">
        <v>2258</v>
      </c>
      <c r="F1042" s="47" t="s">
        <v>946</v>
      </c>
      <c r="G1042" s="47">
        <v>27030</v>
      </c>
      <c r="H1042" s="47" t="s">
        <v>72</v>
      </c>
      <c r="I1042" s="61">
        <v>3</v>
      </c>
      <c r="J1042" s="61">
        <v>3.3</v>
      </c>
      <c r="K1042" s="62">
        <v>0.38</v>
      </c>
      <c r="L1042" s="47" t="s">
        <v>77</v>
      </c>
      <c r="M1042" s="68">
        <v>155</v>
      </c>
      <c r="N1042" s="68">
        <v>107</v>
      </c>
      <c r="O1042" s="68">
        <v>195</v>
      </c>
      <c r="P1042" s="63">
        <f t="shared" si="16"/>
        <v>457</v>
      </c>
    </row>
    <row r="1043" spans="1:16">
      <c r="A1043" s="25">
        <v>1042</v>
      </c>
      <c r="B1043" s="25" t="s">
        <v>1357</v>
      </c>
      <c r="C1043" s="25" t="s">
        <v>1358</v>
      </c>
      <c r="D1043" s="47" t="s">
        <v>944</v>
      </c>
      <c r="E1043" s="47" t="s">
        <v>945</v>
      </c>
      <c r="F1043" s="47" t="s">
        <v>946</v>
      </c>
      <c r="G1043" s="47">
        <v>27030</v>
      </c>
      <c r="H1043" s="47" t="s">
        <v>72</v>
      </c>
      <c r="I1043" s="61">
        <v>60</v>
      </c>
      <c r="J1043" s="61">
        <v>61</v>
      </c>
      <c r="K1043" s="62">
        <v>0.38</v>
      </c>
      <c r="L1043" s="47" t="s">
        <v>171</v>
      </c>
      <c r="M1043" s="68">
        <v>45469</v>
      </c>
      <c r="N1043" s="68">
        <v>44100</v>
      </c>
      <c r="O1043" s="68">
        <v>50539</v>
      </c>
      <c r="P1043" s="63">
        <f t="shared" si="16"/>
        <v>140108</v>
      </c>
    </row>
    <row r="1044" spans="1:16">
      <c r="A1044" s="25">
        <v>1043</v>
      </c>
      <c r="B1044" s="25" t="s">
        <v>1357</v>
      </c>
      <c r="C1044" s="25" t="s">
        <v>1358</v>
      </c>
      <c r="D1044" s="47" t="s">
        <v>947</v>
      </c>
      <c r="E1044" s="47" t="s">
        <v>948</v>
      </c>
      <c r="F1044" s="47" t="s">
        <v>946</v>
      </c>
      <c r="G1044" s="47">
        <v>27030</v>
      </c>
      <c r="H1044" s="47" t="s">
        <v>72</v>
      </c>
      <c r="I1044" s="61">
        <v>49</v>
      </c>
      <c r="J1044" s="61">
        <v>49</v>
      </c>
      <c r="K1044" s="62">
        <v>0.38</v>
      </c>
      <c r="L1044" s="47" t="s">
        <v>77</v>
      </c>
      <c r="M1044" s="68">
        <v>15345</v>
      </c>
      <c r="N1044" s="68">
        <v>11998</v>
      </c>
      <c r="O1044" s="68">
        <v>21380</v>
      </c>
      <c r="P1044" s="63">
        <f t="shared" si="16"/>
        <v>48723</v>
      </c>
    </row>
    <row r="1045" spans="1:16">
      <c r="A1045" s="25">
        <v>1044</v>
      </c>
      <c r="B1045" s="25" t="s">
        <v>1357</v>
      </c>
      <c r="C1045" s="25" t="s">
        <v>1358</v>
      </c>
      <c r="D1045" s="47" t="s">
        <v>949</v>
      </c>
      <c r="E1045" s="47" t="s">
        <v>950</v>
      </c>
      <c r="F1045" s="47" t="s">
        <v>946</v>
      </c>
      <c r="G1045" s="47">
        <v>27030</v>
      </c>
      <c r="H1045" s="47" t="s">
        <v>72</v>
      </c>
      <c r="I1045" s="61">
        <v>49</v>
      </c>
      <c r="J1045" s="61">
        <v>49</v>
      </c>
      <c r="K1045" s="62">
        <v>0.38</v>
      </c>
      <c r="L1045" s="47" t="s">
        <v>77</v>
      </c>
      <c r="M1045" s="68">
        <v>22780</v>
      </c>
      <c r="N1045" s="68">
        <v>18668</v>
      </c>
      <c r="O1045" s="68">
        <v>33139</v>
      </c>
      <c r="P1045" s="63">
        <f t="shared" si="16"/>
        <v>74587</v>
      </c>
    </row>
    <row r="1046" spans="1:16">
      <c r="A1046" s="25">
        <v>1045</v>
      </c>
      <c r="B1046" s="25" t="s">
        <v>1357</v>
      </c>
      <c r="C1046" s="25" t="s">
        <v>1358</v>
      </c>
      <c r="D1046" s="47" t="s">
        <v>951</v>
      </c>
      <c r="E1046" s="47" t="s">
        <v>952</v>
      </c>
      <c r="F1046" s="47" t="s">
        <v>946</v>
      </c>
      <c r="G1046" s="47">
        <v>27030</v>
      </c>
      <c r="H1046" s="47" t="s">
        <v>72</v>
      </c>
      <c r="I1046" s="61">
        <v>4.5</v>
      </c>
      <c r="J1046" s="61">
        <v>5</v>
      </c>
      <c r="K1046" s="62">
        <v>0.38</v>
      </c>
      <c r="L1046" s="47" t="s">
        <v>69</v>
      </c>
      <c r="M1046" s="68">
        <v>876</v>
      </c>
      <c r="N1046" s="68">
        <v>748</v>
      </c>
      <c r="O1046" s="68">
        <v>1196</v>
      </c>
      <c r="P1046" s="63">
        <f t="shared" si="16"/>
        <v>2820</v>
      </c>
    </row>
    <row r="1047" spans="1:16">
      <c r="A1047" s="25">
        <v>1046</v>
      </c>
      <c r="B1047" s="25" t="s">
        <v>1357</v>
      </c>
      <c r="C1047" s="25" t="s">
        <v>1358</v>
      </c>
      <c r="D1047" s="47" t="s">
        <v>953</v>
      </c>
      <c r="E1047" s="47" t="s">
        <v>954</v>
      </c>
      <c r="F1047" s="47" t="s">
        <v>946</v>
      </c>
      <c r="G1047" s="47">
        <v>27030</v>
      </c>
      <c r="H1047" s="47" t="s">
        <v>72</v>
      </c>
      <c r="I1047" s="61">
        <v>6</v>
      </c>
      <c r="J1047" s="61">
        <v>6.6</v>
      </c>
      <c r="K1047" s="62">
        <v>0.38</v>
      </c>
      <c r="L1047" s="47" t="s">
        <v>69</v>
      </c>
      <c r="M1047" s="68">
        <v>1193</v>
      </c>
      <c r="N1047" s="68">
        <v>936</v>
      </c>
      <c r="O1047" s="68">
        <v>1143</v>
      </c>
      <c r="P1047" s="63">
        <f t="shared" si="16"/>
        <v>3272</v>
      </c>
    </row>
    <row r="1048" spans="1:16">
      <c r="A1048" s="25">
        <v>1047</v>
      </c>
      <c r="B1048" s="25" t="s">
        <v>1357</v>
      </c>
      <c r="C1048" s="25" t="s">
        <v>1358</v>
      </c>
      <c r="D1048" s="47" t="s">
        <v>955</v>
      </c>
      <c r="E1048" s="47" t="s">
        <v>956</v>
      </c>
      <c r="F1048" s="47" t="s">
        <v>946</v>
      </c>
      <c r="G1048" s="47">
        <v>27030</v>
      </c>
      <c r="H1048" s="47" t="s">
        <v>72</v>
      </c>
      <c r="I1048" s="61">
        <v>15</v>
      </c>
      <c r="J1048" s="61">
        <v>16.5</v>
      </c>
      <c r="K1048" s="62">
        <v>0.38</v>
      </c>
      <c r="L1048" s="47" t="s">
        <v>77</v>
      </c>
      <c r="M1048" s="68">
        <v>12967</v>
      </c>
      <c r="N1048" s="68">
        <v>9953</v>
      </c>
      <c r="O1048" s="68">
        <v>18482</v>
      </c>
      <c r="P1048" s="63">
        <f t="shared" si="16"/>
        <v>41402</v>
      </c>
    </row>
    <row r="1049" spans="1:16">
      <c r="A1049" s="25">
        <v>1048</v>
      </c>
      <c r="B1049" s="25" t="s">
        <v>1357</v>
      </c>
      <c r="C1049" s="25" t="s">
        <v>1358</v>
      </c>
      <c r="D1049" s="47" t="s">
        <v>957</v>
      </c>
      <c r="E1049" s="47" t="s">
        <v>2259</v>
      </c>
      <c r="F1049" s="47" t="s">
        <v>946</v>
      </c>
      <c r="G1049" s="47">
        <v>27030</v>
      </c>
      <c r="H1049" s="47" t="s">
        <v>72</v>
      </c>
      <c r="I1049" s="61">
        <v>10</v>
      </c>
      <c r="J1049" s="61">
        <v>11</v>
      </c>
      <c r="K1049" s="62">
        <v>0.38</v>
      </c>
      <c r="L1049" s="47" t="s">
        <v>69</v>
      </c>
      <c r="M1049" s="68">
        <v>192</v>
      </c>
      <c r="N1049" s="68">
        <v>174</v>
      </c>
      <c r="O1049" s="68">
        <v>215</v>
      </c>
      <c r="P1049" s="63">
        <f t="shared" si="16"/>
        <v>581</v>
      </c>
    </row>
    <row r="1050" spans="1:16">
      <c r="A1050" s="25">
        <v>1049</v>
      </c>
      <c r="B1050" s="25" t="s">
        <v>1357</v>
      </c>
      <c r="C1050" s="25" t="s">
        <v>1358</v>
      </c>
      <c r="D1050" s="47" t="s">
        <v>959</v>
      </c>
      <c r="E1050" s="47" t="s">
        <v>2260</v>
      </c>
      <c r="F1050" s="47" t="s">
        <v>946</v>
      </c>
      <c r="G1050" s="47">
        <v>27030</v>
      </c>
      <c r="H1050" s="47" t="s">
        <v>72</v>
      </c>
      <c r="I1050" s="61">
        <v>15</v>
      </c>
      <c r="J1050" s="61">
        <v>16.5</v>
      </c>
      <c r="K1050" s="62">
        <v>0.38</v>
      </c>
      <c r="L1050" s="47" t="s">
        <v>69</v>
      </c>
      <c r="M1050" s="68">
        <v>9068</v>
      </c>
      <c r="N1050" s="68">
        <v>7032</v>
      </c>
      <c r="O1050" s="68">
        <v>11457</v>
      </c>
      <c r="P1050" s="63">
        <f t="shared" si="16"/>
        <v>27557</v>
      </c>
    </row>
    <row r="1051" spans="1:16">
      <c r="A1051" s="25">
        <v>1050</v>
      </c>
      <c r="B1051" s="25" t="s">
        <v>1357</v>
      </c>
      <c r="C1051" s="25" t="s">
        <v>1358</v>
      </c>
      <c r="D1051" s="47" t="s">
        <v>2261</v>
      </c>
      <c r="E1051" s="47" t="s">
        <v>2079</v>
      </c>
      <c r="F1051" s="47" t="s">
        <v>82</v>
      </c>
      <c r="G1051" s="47">
        <v>27049</v>
      </c>
      <c r="H1051" s="47" t="s">
        <v>72</v>
      </c>
      <c r="I1051" s="61">
        <v>3</v>
      </c>
      <c r="J1051" s="61">
        <v>3.3</v>
      </c>
      <c r="K1051" s="62">
        <v>0.22</v>
      </c>
      <c r="L1051" s="47" t="s">
        <v>69</v>
      </c>
      <c r="M1051" s="68">
        <v>101</v>
      </c>
      <c r="N1051" s="68">
        <v>73</v>
      </c>
      <c r="O1051" s="68">
        <v>127</v>
      </c>
      <c r="P1051" s="63">
        <f t="shared" si="16"/>
        <v>301</v>
      </c>
    </row>
    <row r="1052" spans="1:16">
      <c r="A1052" s="25">
        <v>1051</v>
      </c>
      <c r="B1052" s="25" t="s">
        <v>1357</v>
      </c>
      <c r="C1052" s="25" t="s">
        <v>1358</v>
      </c>
      <c r="D1052" s="47" t="s">
        <v>2262</v>
      </c>
      <c r="E1052" s="47" t="s">
        <v>1663</v>
      </c>
      <c r="F1052" s="47" t="s">
        <v>82</v>
      </c>
      <c r="G1052" s="47">
        <v>27049</v>
      </c>
      <c r="H1052" s="47" t="s">
        <v>72</v>
      </c>
      <c r="I1052" s="61">
        <v>3</v>
      </c>
      <c r="J1052" s="61">
        <v>3.3</v>
      </c>
      <c r="K1052" s="62">
        <v>0.38</v>
      </c>
      <c r="L1052" s="47" t="s">
        <v>69</v>
      </c>
      <c r="M1052" s="68">
        <v>9</v>
      </c>
      <c r="N1052" s="68">
        <v>6</v>
      </c>
      <c r="O1052" s="68">
        <v>8</v>
      </c>
      <c r="P1052" s="63">
        <f t="shared" si="16"/>
        <v>23</v>
      </c>
    </row>
    <row r="1053" spans="1:16">
      <c r="A1053" s="25">
        <v>1052</v>
      </c>
      <c r="B1053" s="25" t="s">
        <v>1357</v>
      </c>
      <c r="C1053" s="25" t="s">
        <v>1358</v>
      </c>
      <c r="D1053" s="47" t="s">
        <v>2263</v>
      </c>
      <c r="E1053" s="47" t="s">
        <v>2079</v>
      </c>
      <c r="F1053" s="47" t="s">
        <v>82</v>
      </c>
      <c r="G1053" s="47">
        <v>27049</v>
      </c>
      <c r="H1053" s="47" t="s">
        <v>72</v>
      </c>
      <c r="I1053" s="61">
        <v>15</v>
      </c>
      <c r="J1053" s="61">
        <v>16.5</v>
      </c>
      <c r="K1053" s="62">
        <v>0.38</v>
      </c>
      <c r="L1053" s="47" t="s">
        <v>69</v>
      </c>
      <c r="M1053" s="68">
        <v>866</v>
      </c>
      <c r="N1053" s="68">
        <v>649</v>
      </c>
      <c r="O1053" s="68">
        <v>1032</v>
      </c>
      <c r="P1053" s="63">
        <f t="shared" si="16"/>
        <v>2547</v>
      </c>
    </row>
    <row r="1054" spans="1:16">
      <c r="A1054" s="25">
        <v>1053</v>
      </c>
      <c r="B1054" s="25" t="s">
        <v>1357</v>
      </c>
      <c r="C1054" s="25" t="s">
        <v>1358</v>
      </c>
      <c r="D1054" s="47" t="s">
        <v>2264</v>
      </c>
      <c r="E1054" s="47" t="s">
        <v>2265</v>
      </c>
      <c r="F1054" s="47" t="s">
        <v>82</v>
      </c>
      <c r="G1054" s="47">
        <v>27049</v>
      </c>
      <c r="H1054" s="47" t="s">
        <v>72</v>
      </c>
      <c r="I1054" s="61">
        <v>3</v>
      </c>
      <c r="J1054" s="61">
        <v>3.3</v>
      </c>
      <c r="K1054" s="62">
        <v>0.38</v>
      </c>
      <c r="L1054" s="47" t="s">
        <v>69</v>
      </c>
      <c r="M1054" s="68">
        <v>282</v>
      </c>
      <c r="N1054" s="68">
        <v>207</v>
      </c>
      <c r="O1054" s="68">
        <v>335</v>
      </c>
      <c r="P1054" s="63">
        <f t="shared" si="16"/>
        <v>824</v>
      </c>
    </row>
    <row r="1055" spans="1:16">
      <c r="A1055" s="25">
        <v>1054</v>
      </c>
      <c r="B1055" s="25" t="s">
        <v>1357</v>
      </c>
      <c r="C1055" s="25" t="s">
        <v>1358</v>
      </c>
      <c r="D1055" s="47" t="s">
        <v>2266</v>
      </c>
      <c r="E1055" s="47" t="s">
        <v>2267</v>
      </c>
      <c r="F1055" s="47" t="s">
        <v>82</v>
      </c>
      <c r="G1055" s="47">
        <v>27049</v>
      </c>
      <c r="H1055" s="47" t="s">
        <v>72</v>
      </c>
      <c r="I1055" s="61">
        <v>4.5</v>
      </c>
      <c r="J1055" s="61">
        <v>5</v>
      </c>
      <c r="K1055" s="62">
        <v>0.38</v>
      </c>
      <c r="L1055" s="47" t="s">
        <v>69</v>
      </c>
      <c r="M1055" s="68">
        <v>5</v>
      </c>
      <c r="N1055" s="68">
        <v>4</v>
      </c>
      <c r="O1055" s="68">
        <v>5</v>
      </c>
      <c r="P1055" s="63">
        <f t="shared" si="16"/>
        <v>14</v>
      </c>
    </row>
    <row r="1056" spans="1:16">
      <c r="A1056" s="25">
        <v>1055</v>
      </c>
      <c r="B1056" s="25" t="s">
        <v>1357</v>
      </c>
      <c r="C1056" s="25" t="s">
        <v>1358</v>
      </c>
      <c r="D1056" s="47" t="s">
        <v>2268</v>
      </c>
      <c r="E1056" s="47" t="s">
        <v>2269</v>
      </c>
      <c r="F1056" s="47" t="s">
        <v>82</v>
      </c>
      <c r="G1056" s="47">
        <v>27049</v>
      </c>
      <c r="H1056" s="47" t="s">
        <v>72</v>
      </c>
      <c r="I1056" s="61">
        <v>6</v>
      </c>
      <c r="J1056" s="61">
        <v>6.6</v>
      </c>
      <c r="K1056" s="62">
        <v>0.38</v>
      </c>
      <c r="L1056" s="47" t="s">
        <v>69</v>
      </c>
      <c r="M1056" s="68">
        <v>56</v>
      </c>
      <c r="N1056" s="68">
        <v>34</v>
      </c>
      <c r="O1056" s="68">
        <v>57</v>
      </c>
      <c r="P1056" s="63">
        <f t="shared" si="16"/>
        <v>147</v>
      </c>
    </row>
    <row r="1057" spans="1:16">
      <c r="A1057" s="25">
        <v>1056</v>
      </c>
      <c r="B1057" s="25" t="s">
        <v>1357</v>
      </c>
      <c r="C1057" s="25" t="s">
        <v>1358</v>
      </c>
      <c r="D1057" s="47" t="s">
        <v>2270</v>
      </c>
      <c r="E1057" s="47" t="s">
        <v>2269</v>
      </c>
      <c r="F1057" s="47" t="s">
        <v>82</v>
      </c>
      <c r="G1057" s="47">
        <v>27049</v>
      </c>
      <c r="H1057" s="47" t="s">
        <v>72</v>
      </c>
      <c r="I1057" s="61">
        <v>15</v>
      </c>
      <c r="J1057" s="61">
        <v>16.5</v>
      </c>
      <c r="K1057" s="62">
        <v>0.38</v>
      </c>
      <c r="L1057" s="47" t="s">
        <v>69</v>
      </c>
      <c r="M1057" s="68">
        <v>52</v>
      </c>
      <c r="N1057" s="68">
        <v>30</v>
      </c>
      <c r="O1057" s="68">
        <v>49</v>
      </c>
      <c r="P1057" s="63">
        <f t="shared" si="16"/>
        <v>131</v>
      </c>
    </row>
    <row r="1058" spans="1:16">
      <c r="A1058" s="25">
        <v>1057</v>
      </c>
      <c r="B1058" s="25" t="s">
        <v>1357</v>
      </c>
      <c r="C1058" s="25" t="s">
        <v>1358</v>
      </c>
      <c r="D1058" s="47" t="s">
        <v>2271</v>
      </c>
      <c r="E1058" s="47" t="s">
        <v>2272</v>
      </c>
      <c r="F1058" s="47" t="s">
        <v>82</v>
      </c>
      <c r="G1058" s="47">
        <v>27049</v>
      </c>
      <c r="H1058" s="47" t="s">
        <v>72</v>
      </c>
      <c r="I1058" s="61">
        <v>4.5</v>
      </c>
      <c r="J1058" s="61">
        <v>5</v>
      </c>
      <c r="K1058" s="62">
        <v>0.38</v>
      </c>
      <c r="L1058" s="47" t="s">
        <v>69</v>
      </c>
      <c r="M1058" s="68">
        <v>56</v>
      </c>
      <c r="N1058" s="68">
        <v>36</v>
      </c>
      <c r="O1058" s="68">
        <v>61</v>
      </c>
      <c r="P1058" s="63">
        <f t="shared" si="16"/>
        <v>153</v>
      </c>
    </row>
    <row r="1059" spans="1:16">
      <c r="A1059" s="25">
        <v>1058</v>
      </c>
      <c r="B1059" s="25" t="s">
        <v>1357</v>
      </c>
      <c r="C1059" s="25" t="s">
        <v>1358</v>
      </c>
      <c r="D1059" s="47" t="s">
        <v>2273</v>
      </c>
      <c r="E1059" s="47" t="s">
        <v>2274</v>
      </c>
      <c r="F1059" s="47" t="s">
        <v>82</v>
      </c>
      <c r="G1059" s="47">
        <v>27049</v>
      </c>
      <c r="H1059" s="47" t="s">
        <v>72</v>
      </c>
      <c r="I1059" s="61">
        <v>3</v>
      </c>
      <c r="J1059" s="61">
        <v>3.3</v>
      </c>
      <c r="K1059" s="62">
        <v>0.38</v>
      </c>
      <c r="L1059" s="47" t="s">
        <v>69</v>
      </c>
      <c r="M1059" s="68">
        <v>13</v>
      </c>
      <c r="N1059" s="68">
        <v>8</v>
      </c>
      <c r="O1059" s="68">
        <v>15</v>
      </c>
      <c r="P1059" s="63">
        <f t="shared" si="16"/>
        <v>36</v>
      </c>
    </row>
    <row r="1060" spans="1:16">
      <c r="A1060" s="25">
        <v>1059</v>
      </c>
      <c r="B1060" s="25" t="s">
        <v>1357</v>
      </c>
      <c r="C1060" s="25" t="s">
        <v>1358</v>
      </c>
      <c r="D1060" s="47" t="s">
        <v>2275</v>
      </c>
      <c r="E1060" s="47" t="s">
        <v>2276</v>
      </c>
      <c r="F1060" s="47" t="s">
        <v>976</v>
      </c>
      <c r="G1060" s="47">
        <v>27040</v>
      </c>
      <c r="H1060" s="47" t="s">
        <v>72</v>
      </c>
      <c r="I1060" s="61">
        <v>3</v>
      </c>
      <c r="J1060" s="61">
        <v>3.3</v>
      </c>
      <c r="K1060" s="62">
        <v>0.22</v>
      </c>
      <c r="L1060" s="47" t="s">
        <v>171</v>
      </c>
      <c r="M1060" s="68">
        <v>0</v>
      </c>
      <c r="N1060" s="68">
        <v>0</v>
      </c>
      <c r="O1060" s="68">
        <v>0</v>
      </c>
      <c r="P1060" s="63">
        <f t="shared" si="16"/>
        <v>0</v>
      </c>
    </row>
    <row r="1061" spans="1:16">
      <c r="A1061" s="25">
        <v>1060</v>
      </c>
      <c r="B1061" s="25" t="s">
        <v>1357</v>
      </c>
      <c r="C1061" s="25" t="s">
        <v>1358</v>
      </c>
      <c r="D1061" s="47" t="s">
        <v>2277</v>
      </c>
      <c r="E1061" s="47" t="s">
        <v>2278</v>
      </c>
      <c r="F1061" s="47" t="s">
        <v>968</v>
      </c>
      <c r="G1061" s="47">
        <v>27010</v>
      </c>
      <c r="H1061" s="47" t="s">
        <v>72</v>
      </c>
      <c r="I1061" s="61">
        <v>6</v>
      </c>
      <c r="J1061" s="61">
        <v>6.6</v>
      </c>
      <c r="K1061" s="62">
        <v>0.38</v>
      </c>
      <c r="L1061" s="47" t="s">
        <v>69</v>
      </c>
      <c r="M1061" s="68">
        <v>69</v>
      </c>
      <c r="N1061" s="68">
        <v>52</v>
      </c>
      <c r="O1061" s="68">
        <v>92</v>
      </c>
      <c r="P1061" s="63">
        <f t="shared" si="16"/>
        <v>213</v>
      </c>
    </row>
    <row r="1062" spans="1:16">
      <c r="A1062" s="25">
        <v>1061</v>
      </c>
      <c r="B1062" s="25" t="s">
        <v>1357</v>
      </c>
      <c r="C1062" s="25" t="s">
        <v>1358</v>
      </c>
      <c r="D1062" s="47" t="s">
        <v>2279</v>
      </c>
      <c r="E1062" s="47" t="s">
        <v>2280</v>
      </c>
      <c r="F1062" s="47" t="s">
        <v>75</v>
      </c>
      <c r="G1062" s="47">
        <v>27043</v>
      </c>
      <c r="H1062" s="47" t="s">
        <v>72</v>
      </c>
      <c r="I1062" s="61">
        <v>15</v>
      </c>
      <c r="J1062" s="61">
        <v>16.5</v>
      </c>
      <c r="K1062" s="62">
        <v>0.38</v>
      </c>
      <c r="L1062" s="47" t="s">
        <v>69</v>
      </c>
      <c r="M1062" s="68">
        <v>137</v>
      </c>
      <c r="N1062" s="68">
        <v>99</v>
      </c>
      <c r="O1062" s="68">
        <v>172</v>
      </c>
      <c r="P1062" s="63">
        <f t="shared" si="16"/>
        <v>408</v>
      </c>
    </row>
    <row r="1063" spans="1:16">
      <c r="A1063" s="25">
        <v>1062</v>
      </c>
      <c r="B1063" s="25" t="s">
        <v>1357</v>
      </c>
      <c r="C1063" s="25" t="s">
        <v>1358</v>
      </c>
      <c r="D1063" s="47" t="s">
        <v>2281</v>
      </c>
      <c r="E1063" s="47" t="s">
        <v>2282</v>
      </c>
      <c r="F1063" s="47" t="s">
        <v>75</v>
      </c>
      <c r="G1063" s="47">
        <v>27043</v>
      </c>
      <c r="H1063" s="47" t="s">
        <v>72</v>
      </c>
      <c r="I1063" s="61">
        <v>15</v>
      </c>
      <c r="J1063" s="61">
        <v>16.5</v>
      </c>
      <c r="K1063" s="62">
        <v>0.38</v>
      </c>
      <c r="L1063" s="47" t="s">
        <v>69</v>
      </c>
      <c r="M1063" s="68">
        <v>565</v>
      </c>
      <c r="N1063" s="68">
        <v>406</v>
      </c>
      <c r="O1063" s="68">
        <v>709</v>
      </c>
      <c r="P1063" s="63">
        <f t="shared" si="16"/>
        <v>1680</v>
      </c>
    </row>
    <row r="1064" spans="1:16">
      <c r="A1064" s="25">
        <v>1063</v>
      </c>
      <c r="B1064" s="25" t="s">
        <v>1357</v>
      </c>
      <c r="C1064" s="25" t="s">
        <v>1358</v>
      </c>
      <c r="D1064" s="47" t="s">
        <v>2283</v>
      </c>
      <c r="E1064" s="47" t="s">
        <v>2284</v>
      </c>
      <c r="F1064" s="47" t="s">
        <v>75</v>
      </c>
      <c r="G1064" s="47">
        <v>27043</v>
      </c>
      <c r="H1064" s="47" t="s">
        <v>72</v>
      </c>
      <c r="I1064" s="61">
        <v>10</v>
      </c>
      <c r="J1064" s="61">
        <v>11</v>
      </c>
      <c r="K1064" s="62">
        <v>0.38</v>
      </c>
      <c r="L1064" s="47" t="s">
        <v>69</v>
      </c>
      <c r="M1064" s="68">
        <v>464</v>
      </c>
      <c r="N1064" s="68">
        <v>334</v>
      </c>
      <c r="O1064" s="68">
        <v>583</v>
      </c>
      <c r="P1064" s="63">
        <f t="shared" si="16"/>
        <v>1381</v>
      </c>
    </row>
    <row r="1065" spans="1:16">
      <c r="A1065" s="25">
        <v>1064</v>
      </c>
      <c r="B1065" s="25" t="s">
        <v>1357</v>
      </c>
      <c r="C1065" s="25" t="s">
        <v>1358</v>
      </c>
      <c r="D1065" s="47" t="s">
        <v>2285</v>
      </c>
      <c r="E1065" s="47" t="s">
        <v>2286</v>
      </c>
      <c r="F1065" s="47" t="s">
        <v>667</v>
      </c>
      <c r="G1065" s="47">
        <v>27020</v>
      </c>
      <c r="H1065" s="47" t="s">
        <v>72</v>
      </c>
      <c r="I1065" s="61">
        <v>6</v>
      </c>
      <c r="J1065" s="61">
        <v>6.6</v>
      </c>
      <c r="K1065" s="62">
        <v>0.38</v>
      </c>
      <c r="L1065" s="47" t="s">
        <v>69</v>
      </c>
      <c r="M1065" s="68">
        <v>121</v>
      </c>
      <c r="N1065" s="68">
        <v>87</v>
      </c>
      <c r="O1065" s="68">
        <v>152</v>
      </c>
      <c r="P1065" s="63">
        <f t="shared" si="16"/>
        <v>360</v>
      </c>
    </row>
    <row r="1066" spans="1:16">
      <c r="A1066" s="25">
        <v>1065</v>
      </c>
      <c r="B1066" s="25" t="s">
        <v>1357</v>
      </c>
      <c r="C1066" s="25" t="s">
        <v>1358</v>
      </c>
      <c r="D1066" s="47" t="s">
        <v>2287</v>
      </c>
      <c r="E1066" s="47" t="s">
        <v>2288</v>
      </c>
      <c r="F1066" s="47" t="s">
        <v>667</v>
      </c>
      <c r="G1066" s="47">
        <v>27020</v>
      </c>
      <c r="H1066" s="47" t="s">
        <v>72</v>
      </c>
      <c r="I1066" s="61">
        <v>6</v>
      </c>
      <c r="J1066" s="61">
        <v>6.6</v>
      </c>
      <c r="K1066" s="62">
        <v>0.38</v>
      </c>
      <c r="L1066" s="47" t="s">
        <v>69</v>
      </c>
      <c r="M1066" s="68">
        <v>391</v>
      </c>
      <c r="N1066" s="68">
        <v>281</v>
      </c>
      <c r="O1066" s="68">
        <v>491</v>
      </c>
      <c r="P1066" s="63">
        <f t="shared" si="16"/>
        <v>1163</v>
      </c>
    </row>
    <row r="1067" spans="1:16">
      <c r="A1067" s="25">
        <v>1066</v>
      </c>
      <c r="B1067" s="25" t="s">
        <v>1357</v>
      </c>
      <c r="C1067" s="25" t="s">
        <v>1358</v>
      </c>
      <c r="D1067" s="47" t="s">
        <v>2289</v>
      </c>
      <c r="E1067" s="47" t="s">
        <v>2290</v>
      </c>
      <c r="F1067" s="47" t="s">
        <v>667</v>
      </c>
      <c r="G1067" s="47">
        <v>27020</v>
      </c>
      <c r="H1067" s="47" t="s">
        <v>72</v>
      </c>
      <c r="I1067" s="61">
        <v>3</v>
      </c>
      <c r="J1067" s="61">
        <v>3.3</v>
      </c>
      <c r="K1067" s="62">
        <v>0.38</v>
      </c>
      <c r="L1067" s="47" t="s">
        <v>69</v>
      </c>
      <c r="M1067" s="68">
        <v>2</v>
      </c>
      <c r="N1067" s="68">
        <v>1</v>
      </c>
      <c r="O1067" s="68">
        <v>3</v>
      </c>
      <c r="P1067" s="63">
        <f t="shared" si="16"/>
        <v>6</v>
      </c>
    </row>
    <row r="1068" spans="1:16">
      <c r="A1068" s="25">
        <v>1067</v>
      </c>
      <c r="B1068" s="25" t="s">
        <v>1357</v>
      </c>
      <c r="C1068" s="25" t="s">
        <v>1358</v>
      </c>
      <c r="D1068" s="47" t="s">
        <v>2291</v>
      </c>
      <c r="E1068" s="47" t="s">
        <v>2292</v>
      </c>
      <c r="F1068" s="47" t="s">
        <v>667</v>
      </c>
      <c r="G1068" s="47">
        <v>27020</v>
      </c>
      <c r="H1068" s="47" t="s">
        <v>72</v>
      </c>
      <c r="I1068" s="61">
        <v>3</v>
      </c>
      <c r="J1068" s="61">
        <v>3.3</v>
      </c>
      <c r="K1068" s="62">
        <v>0.38</v>
      </c>
      <c r="L1068" s="47" t="s">
        <v>69</v>
      </c>
      <c r="M1068" s="68">
        <v>141</v>
      </c>
      <c r="N1068" s="68">
        <v>102</v>
      </c>
      <c r="O1068" s="68">
        <v>177</v>
      </c>
      <c r="P1068" s="63">
        <f t="shared" si="16"/>
        <v>420</v>
      </c>
    </row>
    <row r="1069" spans="1:16">
      <c r="A1069" s="25">
        <v>1068</v>
      </c>
      <c r="B1069" s="25" t="s">
        <v>1357</v>
      </c>
      <c r="C1069" s="25" t="s">
        <v>1358</v>
      </c>
      <c r="D1069" s="47" t="s">
        <v>2293</v>
      </c>
      <c r="E1069" s="47" t="s">
        <v>2294</v>
      </c>
      <c r="F1069" s="47" t="s">
        <v>667</v>
      </c>
      <c r="G1069" s="47">
        <v>27020</v>
      </c>
      <c r="H1069" s="47" t="s">
        <v>72</v>
      </c>
      <c r="I1069" s="61">
        <v>22</v>
      </c>
      <c r="J1069" s="61">
        <v>22</v>
      </c>
      <c r="K1069" s="62">
        <v>0.38</v>
      </c>
      <c r="L1069" s="47" t="s">
        <v>77</v>
      </c>
      <c r="M1069" s="68">
        <v>1121</v>
      </c>
      <c r="N1069" s="68">
        <v>806</v>
      </c>
      <c r="O1069" s="68">
        <v>1409</v>
      </c>
      <c r="P1069" s="63">
        <f t="shared" si="16"/>
        <v>3336</v>
      </c>
    </row>
    <row r="1070" spans="1:16">
      <c r="A1070" s="25">
        <v>1069</v>
      </c>
      <c r="B1070" s="25" t="s">
        <v>1357</v>
      </c>
      <c r="C1070" s="25" t="s">
        <v>1358</v>
      </c>
      <c r="D1070" s="47" t="s">
        <v>2295</v>
      </c>
      <c r="E1070" s="47" t="s">
        <v>2292</v>
      </c>
      <c r="F1070" s="47" t="s">
        <v>667</v>
      </c>
      <c r="G1070" s="47">
        <v>27020</v>
      </c>
      <c r="H1070" s="47" t="s">
        <v>72</v>
      </c>
      <c r="I1070" s="61">
        <v>6</v>
      </c>
      <c r="J1070" s="61">
        <v>6.6</v>
      </c>
      <c r="K1070" s="62">
        <v>0.38</v>
      </c>
      <c r="L1070" s="47" t="s">
        <v>77</v>
      </c>
      <c r="M1070" s="68">
        <v>145</v>
      </c>
      <c r="N1070" s="68">
        <v>104</v>
      </c>
      <c r="O1070" s="68">
        <v>182</v>
      </c>
      <c r="P1070" s="63">
        <f t="shared" si="16"/>
        <v>431</v>
      </c>
    </row>
    <row r="1071" spans="1:16">
      <c r="A1071" s="25">
        <v>1070</v>
      </c>
      <c r="B1071" s="25" t="s">
        <v>1357</v>
      </c>
      <c r="C1071" s="25" t="s">
        <v>1358</v>
      </c>
      <c r="D1071" s="47" t="s">
        <v>2296</v>
      </c>
      <c r="E1071" s="47" t="s">
        <v>2297</v>
      </c>
      <c r="F1071" s="47" t="s">
        <v>667</v>
      </c>
      <c r="G1071" s="47">
        <v>27020</v>
      </c>
      <c r="H1071" s="47" t="s">
        <v>72</v>
      </c>
      <c r="I1071" s="61">
        <v>3</v>
      </c>
      <c r="J1071" s="61">
        <v>3.3</v>
      </c>
      <c r="K1071" s="62">
        <v>0.38</v>
      </c>
      <c r="L1071" s="47" t="s">
        <v>77</v>
      </c>
      <c r="M1071" s="68">
        <v>250</v>
      </c>
      <c r="N1071" s="68">
        <v>180</v>
      </c>
      <c r="O1071" s="68">
        <v>314</v>
      </c>
      <c r="P1071" s="63">
        <f t="shared" si="16"/>
        <v>744</v>
      </c>
    </row>
    <row r="1072" spans="1:16">
      <c r="A1072" s="25">
        <v>1071</v>
      </c>
      <c r="B1072" s="25" t="s">
        <v>1357</v>
      </c>
      <c r="C1072" s="25" t="s">
        <v>1358</v>
      </c>
      <c r="D1072" s="47" t="s">
        <v>2298</v>
      </c>
      <c r="E1072" s="47" t="s">
        <v>2299</v>
      </c>
      <c r="F1072" s="47" t="s">
        <v>667</v>
      </c>
      <c r="G1072" s="47">
        <v>27020</v>
      </c>
      <c r="H1072" s="47" t="s">
        <v>72</v>
      </c>
      <c r="I1072" s="61">
        <v>3</v>
      </c>
      <c r="J1072" s="61">
        <v>3.3</v>
      </c>
      <c r="K1072" s="62">
        <v>0.38</v>
      </c>
      <c r="L1072" s="47" t="s">
        <v>77</v>
      </c>
      <c r="M1072" s="68">
        <v>294</v>
      </c>
      <c r="N1072" s="68">
        <v>212</v>
      </c>
      <c r="O1072" s="68">
        <v>370</v>
      </c>
      <c r="P1072" s="63">
        <f t="shared" si="16"/>
        <v>876</v>
      </c>
    </row>
    <row r="1073" spans="1:16">
      <c r="A1073" s="25">
        <v>1072</v>
      </c>
      <c r="B1073" s="25" t="s">
        <v>1357</v>
      </c>
      <c r="C1073" s="25" t="s">
        <v>1358</v>
      </c>
      <c r="D1073" s="47" t="s">
        <v>2300</v>
      </c>
      <c r="E1073" s="47" t="s">
        <v>2301</v>
      </c>
      <c r="F1073" s="47" t="s">
        <v>667</v>
      </c>
      <c r="G1073" s="47">
        <v>27020</v>
      </c>
      <c r="H1073" s="47" t="s">
        <v>72</v>
      </c>
      <c r="I1073" s="61">
        <v>6</v>
      </c>
      <c r="J1073" s="61">
        <v>6.6</v>
      </c>
      <c r="K1073" s="62">
        <v>0.38</v>
      </c>
      <c r="L1073" s="47" t="s">
        <v>77</v>
      </c>
      <c r="M1073" s="68">
        <v>26</v>
      </c>
      <c r="N1073" s="68">
        <v>19</v>
      </c>
      <c r="O1073" s="68">
        <v>33</v>
      </c>
      <c r="P1073" s="63">
        <f t="shared" si="16"/>
        <v>78</v>
      </c>
    </row>
    <row r="1074" spans="1:16">
      <c r="A1074" s="25">
        <v>1073</v>
      </c>
      <c r="B1074" s="25" t="s">
        <v>1357</v>
      </c>
      <c r="C1074" s="25" t="s">
        <v>1358</v>
      </c>
      <c r="D1074" s="47" t="s">
        <v>2302</v>
      </c>
      <c r="E1074" s="47" t="s">
        <v>2303</v>
      </c>
      <c r="F1074" s="47" t="s">
        <v>667</v>
      </c>
      <c r="G1074" s="47">
        <v>27020</v>
      </c>
      <c r="H1074" s="47" t="s">
        <v>72</v>
      </c>
      <c r="I1074" s="61">
        <v>6</v>
      </c>
      <c r="J1074" s="61">
        <v>6.6</v>
      </c>
      <c r="K1074" s="62">
        <v>0.38</v>
      </c>
      <c r="L1074" s="47" t="s">
        <v>77</v>
      </c>
      <c r="M1074" s="68">
        <v>153</v>
      </c>
      <c r="N1074" s="68">
        <v>110</v>
      </c>
      <c r="O1074" s="68">
        <v>193</v>
      </c>
      <c r="P1074" s="63">
        <f t="shared" si="16"/>
        <v>456</v>
      </c>
    </row>
    <row r="1075" spans="1:16">
      <c r="A1075" s="25">
        <v>1074</v>
      </c>
      <c r="B1075" s="25" t="s">
        <v>1357</v>
      </c>
      <c r="C1075" s="25" t="s">
        <v>1358</v>
      </c>
      <c r="D1075" s="47" t="s">
        <v>2304</v>
      </c>
      <c r="E1075" s="47" t="s">
        <v>1663</v>
      </c>
      <c r="F1075" s="47" t="s">
        <v>667</v>
      </c>
      <c r="G1075" s="47">
        <v>27020</v>
      </c>
      <c r="H1075" s="47" t="s">
        <v>72</v>
      </c>
      <c r="I1075" s="61">
        <v>6</v>
      </c>
      <c r="J1075" s="61">
        <v>6.6</v>
      </c>
      <c r="K1075" s="62">
        <v>0.38</v>
      </c>
      <c r="L1075" s="47" t="s">
        <v>77</v>
      </c>
      <c r="M1075" s="68">
        <v>250</v>
      </c>
      <c r="N1075" s="68">
        <v>180</v>
      </c>
      <c r="O1075" s="68">
        <v>314</v>
      </c>
      <c r="P1075" s="63">
        <f t="shared" si="16"/>
        <v>744</v>
      </c>
    </row>
    <row r="1076" spans="1:16">
      <c r="A1076" s="25">
        <v>1075</v>
      </c>
      <c r="B1076" s="25" t="s">
        <v>1357</v>
      </c>
      <c r="C1076" s="25" t="s">
        <v>1358</v>
      </c>
      <c r="D1076" s="47" t="s">
        <v>2305</v>
      </c>
      <c r="E1076" s="47" t="s">
        <v>2306</v>
      </c>
      <c r="F1076" s="47" t="s">
        <v>995</v>
      </c>
      <c r="G1076" s="47">
        <v>27010</v>
      </c>
      <c r="H1076" s="47" t="s">
        <v>72</v>
      </c>
      <c r="I1076" s="61">
        <v>6</v>
      </c>
      <c r="J1076" s="61">
        <v>6.6</v>
      </c>
      <c r="K1076" s="62">
        <v>0.38</v>
      </c>
      <c r="L1076" s="47" t="s">
        <v>69</v>
      </c>
      <c r="M1076" s="68">
        <v>2</v>
      </c>
      <c r="N1076" s="68">
        <v>1</v>
      </c>
      <c r="O1076" s="68">
        <v>3</v>
      </c>
      <c r="P1076" s="63">
        <f t="shared" si="16"/>
        <v>6</v>
      </c>
    </row>
    <row r="1077" spans="1:16">
      <c r="A1077" s="25">
        <v>1076</v>
      </c>
      <c r="B1077" s="25" t="s">
        <v>1357</v>
      </c>
      <c r="C1077" s="25" t="s">
        <v>1358</v>
      </c>
      <c r="D1077" s="47" t="s">
        <v>2307</v>
      </c>
      <c r="E1077" s="47" t="s">
        <v>2308</v>
      </c>
      <c r="F1077" s="47" t="s">
        <v>1043</v>
      </c>
      <c r="G1077" s="47">
        <v>27040</v>
      </c>
      <c r="H1077" s="47" t="s">
        <v>72</v>
      </c>
      <c r="I1077" s="61">
        <v>6</v>
      </c>
      <c r="J1077" s="61">
        <v>6.6</v>
      </c>
      <c r="K1077" s="62">
        <v>0.38</v>
      </c>
      <c r="L1077" s="47" t="s">
        <v>69</v>
      </c>
      <c r="M1077" s="68">
        <v>168</v>
      </c>
      <c r="N1077" s="68">
        <v>121</v>
      </c>
      <c r="O1077" s="68">
        <v>211</v>
      </c>
      <c r="P1077" s="63">
        <f t="shared" si="16"/>
        <v>500</v>
      </c>
    </row>
    <row r="1078" spans="1:16">
      <c r="A1078" s="25">
        <v>1077</v>
      </c>
      <c r="B1078" s="25" t="s">
        <v>1357</v>
      </c>
      <c r="C1078" s="25" t="s">
        <v>1358</v>
      </c>
      <c r="D1078" s="47" t="s">
        <v>2309</v>
      </c>
      <c r="E1078" s="47" t="s">
        <v>2310</v>
      </c>
      <c r="F1078" s="47" t="s">
        <v>2250</v>
      </c>
      <c r="G1078" s="47">
        <v>27020</v>
      </c>
      <c r="H1078" s="47" t="s">
        <v>72</v>
      </c>
      <c r="I1078" s="61">
        <v>11</v>
      </c>
      <c r="J1078" s="61">
        <v>12.1</v>
      </c>
      <c r="K1078" s="62">
        <v>0.38</v>
      </c>
      <c r="L1078" s="47" t="s">
        <v>77</v>
      </c>
      <c r="M1078" s="68">
        <v>1654</v>
      </c>
      <c r="N1078" s="68">
        <v>1189</v>
      </c>
      <c r="O1078" s="68">
        <v>2077</v>
      </c>
      <c r="P1078" s="63">
        <f t="shared" si="16"/>
        <v>4920</v>
      </c>
    </row>
    <row r="1079" spans="1:16">
      <c r="A1079" s="25">
        <v>1078</v>
      </c>
      <c r="B1079" s="25" t="s">
        <v>1357</v>
      </c>
      <c r="C1079" s="25" t="s">
        <v>1358</v>
      </c>
      <c r="D1079" s="47" t="s">
        <v>2311</v>
      </c>
      <c r="E1079" s="47" t="s">
        <v>2312</v>
      </c>
      <c r="F1079" s="47" t="s">
        <v>1236</v>
      </c>
      <c r="G1079" s="47">
        <v>27018</v>
      </c>
      <c r="H1079" s="47" t="s">
        <v>72</v>
      </c>
      <c r="I1079" s="61">
        <v>10</v>
      </c>
      <c r="J1079" s="61">
        <v>11</v>
      </c>
      <c r="K1079" s="62">
        <v>0.38</v>
      </c>
      <c r="L1079" s="47" t="s">
        <v>69</v>
      </c>
      <c r="M1079" s="68">
        <v>0</v>
      </c>
      <c r="N1079" s="68">
        <v>0</v>
      </c>
      <c r="O1079" s="68">
        <v>0</v>
      </c>
      <c r="P1079" s="63">
        <f t="shared" si="16"/>
        <v>0</v>
      </c>
    </row>
    <row r="1080" spans="1:16">
      <c r="A1080" s="25">
        <v>1079</v>
      </c>
      <c r="B1080" s="25" t="s">
        <v>1357</v>
      </c>
      <c r="C1080" s="25" t="s">
        <v>1358</v>
      </c>
      <c r="D1080" s="47" t="s">
        <v>2313</v>
      </c>
      <c r="E1080" s="47" t="s">
        <v>2314</v>
      </c>
      <c r="F1080" s="47" t="s">
        <v>1236</v>
      </c>
      <c r="G1080" s="47">
        <v>27018</v>
      </c>
      <c r="H1080" s="47" t="s">
        <v>72</v>
      </c>
      <c r="I1080" s="61">
        <v>6</v>
      </c>
      <c r="J1080" s="61">
        <v>6.6</v>
      </c>
      <c r="K1080" s="62">
        <v>0.38</v>
      </c>
      <c r="L1080" s="47" t="s">
        <v>69</v>
      </c>
      <c r="M1080" s="68">
        <v>0</v>
      </c>
      <c r="N1080" s="68">
        <v>0</v>
      </c>
      <c r="O1080" s="68">
        <v>0</v>
      </c>
      <c r="P1080" s="63">
        <f t="shared" si="16"/>
        <v>0</v>
      </c>
    </row>
    <row r="1081" spans="1:16">
      <c r="A1081" s="25">
        <v>1080</v>
      </c>
      <c r="B1081" s="25" t="s">
        <v>1357</v>
      </c>
      <c r="C1081" s="25" t="s">
        <v>1358</v>
      </c>
      <c r="D1081" s="47" t="s">
        <v>2315</v>
      </c>
      <c r="E1081" s="47" t="s">
        <v>2316</v>
      </c>
      <c r="F1081" s="47" t="s">
        <v>1236</v>
      </c>
      <c r="G1081" s="47">
        <v>27018</v>
      </c>
      <c r="H1081" s="47" t="s">
        <v>72</v>
      </c>
      <c r="I1081" s="61">
        <v>10</v>
      </c>
      <c r="J1081" s="61">
        <v>11</v>
      </c>
      <c r="K1081" s="62">
        <v>0.38</v>
      </c>
      <c r="L1081" s="47" t="s">
        <v>69</v>
      </c>
      <c r="M1081" s="68">
        <v>0</v>
      </c>
      <c r="N1081" s="68">
        <v>0</v>
      </c>
      <c r="O1081" s="68">
        <v>0</v>
      </c>
      <c r="P1081" s="63">
        <f t="shared" si="16"/>
        <v>0</v>
      </c>
    </row>
    <row r="1082" spans="1:16">
      <c r="A1082" s="25">
        <v>1081</v>
      </c>
      <c r="B1082" s="25" t="s">
        <v>1357</v>
      </c>
      <c r="C1082" s="25" t="s">
        <v>1358</v>
      </c>
      <c r="D1082" s="47" t="s">
        <v>2317</v>
      </c>
      <c r="E1082" s="47" t="s">
        <v>2318</v>
      </c>
      <c r="F1082" s="47" t="s">
        <v>675</v>
      </c>
      <c r="G1082" s="47">
        <v>27010</v>
      </c>
      <c r="H1082" s="47" t="s">
        <v>72</v>
      </c>
      <c r="I1082" s="61">
        <v>6</v>
      </c>
      <c r="J1082" s="61">
        <v>6.6</v>
      </c>
      <c r="K1082" s="61">
        <v>0.38</v>
      </c>
      <c r="L1082" s="47" t="s">
        <v>69</v>
      </c>
      <c r="M1082" s="68">
        <v>0</v>
      </c>
      <c r="N1082" s="68">
        <v>0</v>
      </c>
      <c r="O1082" s="68">
        <v>0</v>
      </c>
      <c r="P1082" s="63">
        <f t="shared" si="16"/>
        <v>0</v>
      </c>
    </row>
    <row r="1083" spans="1:16">
      <c r="A1083" s="25">
        <v>1082</v>
      </c>
      <c r="B1083" s="25" t="s">
        <v>1357</v>
      </c>
      <c r="C1083" s="25" t="s">
        <v>1358</v>
      </c>
      <c r="D1083" s="47" t="s">
        <v>2319</v>
      </c>
      <c r="E1083" s="47" t="s">
        <v>2320</v>
      </c>
      <c r="F1083" s="47" t="s">
        <v>256</v>
      </c>
      <c r="G1083" s="47">
        <v>27030</v>
      </c>
      <c r="H1083" s="47" t="s">
        <v>72</v>
      </c>
      <c r="I1083" s="61">
        <v>1.7</v>
      </c>
      <c r="J1083" s="61">
        <v>1.7</v>
      </c>
      <c r="K1083" s="61">
        <v>0.22</v>
      </c>
      <c r="L1083" s="47" t="s">
        <v>69</v>
      </c>
      <c r="M1083" s="68">
        <v>0</v>
      </c>
      <c r="N1083" s="68">
        <v>0</v>
      </c>
      <c r="O1083" s="68">
        <v>0</v>
      </c>
      <c r="P1083" s="63">
        <f t="shared" si="16"/>
        <v>0</v>
      </c>
    </row>
    <row r="1084" spans="1:16">
      <c r="A1084" s="25">
        <v>1083</v>
      </c>
      <c r="B1084" s="25" t="s">
        <v>1357</v>
      </c>
      <c r="C1084" s="25" t="s">
        <v>1358</v>
      </c>
      <c r="D1084" s="47" t="s">
        <v>2321</v>
      </c>
      <c r="E1084" s="47" t="s">
        <v>2322</v>
      </c>
      <c r="F1084" s="47" t="s">
        <v>924</v>
      </c>
      <c r="G1084" s="47">
        <v>27020</v>
      </c>
      <c r="H1084" s="47" t="s">
        <v>72</v>
      </c>
      <c r="I1084" s="61">
        <v>3</v>
      </c>
      <c r="J1084" s="61">
        <v>3.3</v>
      </c>
      <c r="K1084" s="61">
        <v>0.38</v>
      </c>
      <c r="L1084" s="47" t="s">
        <v>69</v>
      </c>
      <c r="M1084" s="68">
        <v>0</v>
      </c>
      <c r="N1084" s="68">
        <v>0</v>
      </c>
      <c r="O1084" s="68">
        <v>0</v>
      </c>
      <c r="P1084" s="63">
        <f t="shared" si="16"/>
        <v>0</v>
      </c>
    </row>
    <row r="1085" spans="1:16">
      <c r="A1085" s="25">
        <v>1084</v>
      </c>
      <c r="B1085" s="25" t="s">
        <v>1357</v>
      </c>
      <c r="C1085" s="25" t="s">
        <v>1358</v>
      </c>
      <c r="D1085" s="47" t="s">
        <v>2323</v>
      </c>
      <c r="E1085" s="47" t="s">
        <v>928</v>
      </c>
      <c r="F1085" s="47" t="s">
        <v>924</v>
      </c>
      <c r="G1085" s="47">
        <v>27020</v>
      </c>
      <c r="H1085" s="47" t="s">
        <v>72</v>
      </c>
      <c r="I1085" s="61">
        <v>3</v>
      </c>
      <c r="J1085" s="61">
        <v>3.3</v>
      </c>
      <c r="K1085" s="61">
        <v>0.38</v>
      </c>
      <c r="L1085" s="47" t="s">
        <v>69</v>
      </c>
      <c r="M1085" s="68">
        <v>0</v>
      </c>
      <c r="N1085" s="68">
        <v>0</v>
      </c>
      <c r="O1085" s="68">
        <v>0</v>
      </c>
      <c r="P1085" s="63">
        <f t="shared" si="16"/>
        <v>0</v>
      </c>
    </row>
    <row r="1086" spans="1:16">
      <c r="A1086" s="25">
        <v>1085</v>
      </c>
      <c r="B1086" s="25" t="s">
        <v>1357</v>
      </c>
      <c r="C1086" s="25" t="s">
        <v>1358</v>
      </c>
      <c r="D1086" s="47" t="s">
        <v>2324</v>
      </c>
      <c r="E1086" s="47" t="s">
        <v>2325</v>
      </c>
      <c r="F1086" s="47" t="s">
        <v>2326</v>
      </c>
      <c r="G1086" s="47">
        <v>27030</v>
      </c>
      <c r="H1086" s="47" t="s">
        <v>72</v>
      </c>
      <c r="I1086" s="61">
        <v>43.8</v>
      </c>
      <c r="J1086" s="61">
        <v>43.8</v>
      </c>
      <c r="K1086" s="62">
        <v>0.38</v>
      </c>
      <c r="L1086" s="47" t="s">
        <v>171</v>
      </c>
      <c r="M1086" s="68">
        <v>0</v>
      </c>
      <c r="N1086" s="68">
        <v>0</v>
      </c>
      <c r="O1086" s="68">
        <v>0</v>
      </c>
      <c r="P1086" s="63">
        <f t="shared" si="16"/>
        <v>0</v>
      </c>
    </row>
    <row r="1087" spans="1:16">
      <c r="A1087" s="25">
        <v>1086</v>
      </c>
      <c r="B1087" s="25" t="s">
        <v>1357</v>
      </c>
      <c r="C1087" s="25" t="s">
        <v>1358</v>
      </c>
      <c r="D1087" s="47" t="s">
        <v>2327</v>
      </c>
      <c r="E1087" s="47" t="s">
        <v>2328</v>
      </c>
      <c r="F1087" s="47" t="s">
        <v>2326</v>
      </c>
      <c r="G1087" s="47">
        <v>27030</v>
      </c>
      <c r="H1087" s="47" t="s">
        <v>72</v>
      </c>
      <c r="I1087" s="61">
        <v>15</v>
      </c>
      <c r="J1087" s="61">
        <v>16.5</v>
      </c>
      <c r="K1087" s="62">
        <v>0.38</v>
      </c>
      <c r="L1087" s="47" t="s">
        <v>77</v>
      </c>
      <c r="M1087" s="68">
        <v>0</v>
      </c>
      <c r="N1087" s="68">
        <v>0</v>
      </c>
      <c r="O1087" s="68">
        <v>0</v>
      </c>
      <c r="P1087" s="63">
        <f t="shared" si="16"/>
        <v>0</v>
      </c>
    </row>
    <row r="1088" spans="1:16">
      <c r="A1088" s="25">
        <v>1087</v>
      </c>
      <c r="B1088" s="25" t="s">
        <v>1357</v>
      </c>
      <c r="C1088" s="25" t="s">
        <v>1358</v>
      </c>
      <c r="D1088" s="47" t="s">
        <v>2329</v>
      </c>
      <c r="E1088" s="47" t="s">
        <v>2330</v>
      </c>
      <c r="F1088" s="47" t="s">
        <v>630</v>
      </c>
      <c r="G1088" s="47">
        <v>27012</v>
      </c>
      <c r="H1088" s="47" t="s">
        <v>72</v>
      </c>
      <c r="I1088" s="61">
        <v>4.5</v>
      </c>
      <c r="J1088" s="61">
        <v>5</v>
      </c>
      <c r="K1088" s="61">
        <v>0.38</v>
      </c>
      <c r="L1088" s="47" t="s">
        <v>69</v>
      </c>
      <c r="M1088" s="68">
        <v>0</v>
      </c>
      <c r="N1088" s="68">
        <v>0</v>
      </c>
      <c r="O1088" s="68">
        <v>0</v>
      </c>
      <c r="P1088" s="63">
        <f t="shared" si="16"/>
        <v>0</v>
      </c>
    </row>
    <row r="1089" spans="1:16">
      <c r="A1089" s="25">
        <v>1088</v>
      </c>
      <c r="B1089" s="25" t="s">
        <v>1357</v>
      </c>
      <c r="C1089" s="25" t="s">
        <v>1358</v>
      </c>
      <c r="D1089" s="47" t="s">
        <v>2331</v>
      </c>
      <c r="E1089" s="47" t="s">
        <v>2332</v>
      </c>
      <c r="F1089" s="47" t="s">
        <v>1233</v>
      </c>
      <c r="G1089" s="47">
        <v>27050</v>
      </c>
      <c r="H1089" s="47" t="s">
        <v>72</v>
      </c>
      <c r="I1089" s="61">
        <v>6</v>
      </c>
      <c r="J1089" s="61">
        <v>6.6</v>
      </c>
      <c r="K1089" s="62">
        <v>0.38</v>
      </c>
      <c r="L1089" s="47" t="s">
        <v>69</v>
      </c>
      <c r="M1089" s="68">
        <v>0</v>
      </c>
      <c r="N1089" s="68">
        <v>0</v>
      </c>
      <c r="O1089" s="68">
        <v>0</v>
      </c>
      <c r="P1089" s="63">
        <f t="shared" si="16"/>
        <v>0</v>
      </c>
    </row>
    <row r="1090" spans="1:16">
      <c r="A1090" s="25">
        <v>1089</v>
      </c>
      <c r="B1090" s="25" t="s">
        <v>1357</v>
      </c>
      <c r="C1090" s="25" t="s">
        <v>1358</v>
      </c>
      <c r="D1090" s="47" t="s">
        <v>2333</v>
      </c>
      <c r="E1090" s="47" t="s">
        <v>2334</v>
      </c>
      <c r="F1090" s="47" t="s">
        <v>1144</v>
      </c>
      <c r="G1090" s="47">
        <v>27010</v>
      </c>
      <c r="H1090" s="47" t="s">
        <v>72</v>
      </c>
      <c r="I1090" s="61">
        <v>4.5</v>
      </c>
      <c r="J1090" s="61">
        <v>5</v>
      </c>
      <c r="K1090" s="61">
        <v>0.38</v>
      </c>
      <c r="L1090" s="47" t="s">
        <v>69</v>
      </c>
      <c r="M1090" s="68">
        <v>0</v>
      </c>
      <c r="N1090" s="68">
        <v>0</v>
      </c>
      <c r="O1090" s="68">
        <v>0</v>
      </c>
      <c r="P1090" s="63">
        <f t="shared" si="16"/>
        <v>0</v>
      </c>
    </row>
    <row r="1091" spans="1:16">
      <c r="A1091" s="25">
        <v>1090</v>
      </c>
      <c r="B1091" s="25" t="s">
        <v>1357</v>
      </c>
      <c r="C1091" s="25" t="s">
        <v>1358</v>
      </c>
      <c r="D1091" s="47" t="s">
        <v>2335</v>
      </c>
      <c r="E1091" s="47" t="s">
        <v>2336</v>
      </c>
      <c r="F1091" s="47" t="s">
        <v>1073</v>
      </c>
      <c r="G1091" s="47">
        <v>27046</v>
      </c>
      <c r="H1091" s="47" t="s">
        <v>72</v>
      </c>
      <c r="I1091" s="61">
        <v>50</v>
      </c>
      <c r="J1091" s="61">
        <v>50</v>
      </c>
      <c r="K1091" s="62">
        <v>0.38</v>
      </c>
      <c r="L1091" s="47" t="s">
        <v>171</v>
      </c>
      <c r="M1091" s="68">
        <v>0</v>
      </c>
      <c r="N1091" s="68">
        <v>0</v>
      </c>
      <c r="O1091" s="68">
        <v>0</v>
      </c>
      <c r="P1091" s="63">
        <f t="shared" ref="P1091:P1132" si="17">SUM(M1091:O1091)</f>
        <v>0</v>
      </c>
    </row>
    <row r="1092" spans="1:16">
      <c r="A1092" s="25">
        <v>1091</v>
      </c>
      <c r="B1092" s="25" t="s">
        <v>1357</v>
      </c>
      <c r="C1092" s="25" t="s">
        <v>1358</v>
      </c>
      <c r="D1092" s="47" t="s">
        <v>411</v>
      </c>
      <c r="E1092" s="47" t="s">
        <v>1510</v>
      </c>
      <c r="F1092" s="47" t="s">
        <v>412</v>
      </c>
      <c r="G1092" s="47">
        <v>27040</v>
      </c>
      <c r="H1092" s="47" t="s">
        <v>72</v>
      </c>
      <c r="I1092" s="61">
        <v>6</v>
      </c>
      <c r="J1092" s="61">
        <v>6.6</v>
      </c>
      <c r="K1092" s="62">
        <v>0.38</v>
      </c>
      <c r="L1092" s="47" t="s">
        <v>69</v>
      </c>
      <c r="M1092" s="68">
        <v>32</v>
      </c>
      <c r="N1092" s="68">
        <v>20</v>
      </c>
      <c r="O1092" s="68">
        <v>49</v>
      </c>
      <c r="P1092" s="63">
        <f t="shared" si="17"/>
        <v>101</v>
      </c>
    </row>
    <row r="1093" spans="1:16">
      <c r="A1093" s="25">
        <v>1092</v>
      </c>
      <c r="B1093" s="25" t="s">
        <v>1357</v>
      </c>
      <c r="C1093" s="25" t="s">
        <v>1358</v>
      </c>
      <c r="D1093" s="47" t="s">
        <v>838</v>
      </c>
      <c r="E1093" s="47" t="s">
        <v>839</v>
      </c>
      <c r="F1093" s="47" t="s">
        <v>835</v>
      </c>
      <c r="G1093" s="47">
        <v>27035</v>
      </c>
      <c r="H1093" s="47" t="s">
        <v>72</v>
      </c>
      <c r="I1093" s="61">
        <v>15</v>
      </c>
      <c r="J1093" s="61">
        <v>16.5</v>
      </c>
      <c r="K1093" s="62">
        <v>0.38</v>
      </c>
      <c r="L1093" s="47" t="s">
        <v>69</v>
      </c>
      <c r="M1093" s="68">
        <v>6774</v>
      </c>
      <c r="N1093" s="68">
        <v>4534</v>
      </c>
      <c r="O1093" s="68">
        <v>7367</v>
      </c>
      <c r="P1093" s="63">
        <f t="shared" si="17"/>
        <v>18675</v>
      </c>
    </row>
    <row r="1094" spans="1:16">
      <c r="A1094" s="25">
        <v>1093</v>
      </c>
      <c r="B1094" s="25" t="s">
        <v>1357</v>
      </c>
      <c r="C1094" s="25" t="s">
        <v>1358</v>
      </c>
      <c r="D1094" s="47" t="s">
        <v>485</v>
      </c>
      <c r="E1094" s="47" t="s">
        <v>2337</v>
      </c>
      <c r="F1094" s="47" t="s">
        <v>481</v>
      </c>
      <c r="G1094" s="47">
        <v>27052</v>
      </c>
      <c r="H1094" s="47" t="s">
        <v>72</v>
      </c>
      <c r="I1094" s="61">
        <v>3</v>
      </c>
      <c r="J1094" s="61">
        <v>3.3</v>
      </c>
      <c r="K1094" s="62">
        <v>0.38</v>
      </c>
      <c r="L1094" s="47" t="s">
        <v>171</v>
      </c>
      <c r="M1094" s="68">
        <v>12</v>
      </c>
      <c r="N1094" s="68">
        <v>9</v>
      </c>
      <c r="O1094" s="68">
        <v>16</v>
      </c>
      <c r="P1094" s="63">
        <f t="shared" si="17"/>
        <v>37</v>
      </c>
    </row>
    <row r="1095" spans="1:16">
      <c r="A1095" s="25">
        <v>1094</v>
      </c>
      <c r="B1095" s="25" t="s">
        <v>1357</v>
      </c>
      <c r="C1095" s="25" t="s">
        <v>1358</v>
      </c>
      <c r="D1095" s="47" t="s">
        <v>86</v>
      </c>
      <c r="E1095" s="47" t="s">
        <v>2338</v>
      </c>
      <c r="F1095" s="47" t="s">
        <v>82</v>
      </c>
      <c r="G1095" s="47">
        <v>27049</v>
      </c>
      <c r="H1095" s="47" t="s">
        <v>72</v>
      </c>
      <c r="I1095" s="61">
        <v>1.5</v>
      </c>
      <c r="J1095" s="61">
        <v>1.7</v>
      </c>
      <c r="K1095" s="62">
        <v>0.22</v>
      </c>
      <c r="L1095" s="47" t="s">
        <v>69</v>
      </c>
      <c r="M1095" s="68">
        <v>837</v>
      </c>
      <c r="N1095" s="68">
        <v>284</v>
      </c>
      <c r="O1095" s="68">
        <v>404</v>
      </c>
      <c r="P1095" s="63">
        <f t="shared" si="17"/>
        <v>1525</v>
      </c>
    </row>
    <row r="1096" spans="1:16">
      <c r="A1096" s="25">
        <v>1095</v>
      </c>
      <c r="B1096" s="25" t="s">
        <v>1357</v>
      </c>
      <c r="C1096" s="25" t="s">
        <v>1358</v>
      </c>
      <c r="D1096" s="47" t="s">
        <v>2339</v>
      </c>
      <c r="E1096" s="47" t="s">
        <v>2340</v>
      </c>
      <c r="F1096" s="47" t="s">
        <v>136</v>
      </c>
      <c r="G1096" s="47">
        <v>27050</v>
      </c>
      <c r="H1096" s="47" t="s">
        <v>72</v>
      </c>
      <c r="I1096" s="61">
        <v>1.5</v>
      </c>
      <c r="J1096" s="61">
        <v>1.7</v>
      </c>
      <c r="K1096" s="62">
        <v>0.22</v>
      </c>
      <c r="L1096" s="47" t="s">
        <v>69</v>
      </c>
      <c r="M1096" s="68">
        <v>0</v>
      </c>
      <c r="N1096" s="68">
        <v>0</v>
      </c>
      <c r="O1096" s="68">
        <v>0</v>
      </c>
      <c r="P1096" s="63">
        <f t="shared" si="17"/>
        <v>0</v>
      </c>
    </row>
    <row r="1097" spans="1:16">
      <c r="A1097" s="25">
        <v>1096</v>
      </c>
      <c r="B1097" s="25" t="s">
        <v>1357</v>
      </c>
      <c r="C1097" s="25" t="s">
        <v>1358</v>
      </c>
      <c r="D1097" s="47" t="s">
        <v>2341</v>
      </c>
      <c r="E1097" s="47" t="s">
        <v>2340</v>
      </c>
      <c r="F1097" s="47" t="s">
        <v>136</v>
      </c>
      <c r="G1097" s="47">
        <v>27050</v>
      </c>
      <c r="H1097" s="47" t="s">
        <v>72</v>
      </c>
      <c r="I1097" s="61">
        <v>3</v>
      </c>
      <c r="J1097" s="61">
        <v>3.3</v>
      </c>
      <c r="K1097" s="62">
        <v>0.38</v>
      </c>
      <c r="L1097" s="47" t="s">
        <v>69</v>
      </c>
      <c r="M1097" s="68">
        <v>29</v>
      </c>
      <c r="N1097" s="68">
        <v>81</v>
      </c>
      <c r="O1097" s="68">
        <v>55</v>
      </c>
      <c r="P1097" s="63">
        <f t="shared" si="17"/>
        <v>165</v>
      </c>
    </row>
    <row r="1098" spans="1:16">
      <c r="A1098" s="25">
        <v>1097</v>
      </c>
      <c r="B1098" s="25" t="s">
        <v>1357</v>
      </c>
      <c r="C1098" s="25" t="s">
        <v>1358</v>
      </c>
      <c r="D1098" s="47" t="s">
        <v>2342</v>
      </c>
      <c r="E1098" s="47" t="s">
        <v>2340</v>
      </c>
      <c r="F1098" s="47" t="s">
        <v>136</v>
      </c>
      <c r="G1098" s="47">
        <v>27050</v>
      </c>
      <c r="H1098" s="47" t="s">
        <v>72</v>
      </c>
      <c r="I1098" s="61">
        <v>3</v>
      </c>
      <c r="J1098" s="61">
        <v>3.3</v>
      </c>
      <c r="K1098" s="62">
        <v>0.38</v>
      </c>
      <c r="L1098" s="47" t="s">
        <v>69</v>
      </c>
      <c r="M1098" s="68">
        <v>4</v>
      </c>
      <c r="N1098" s="68">
        <v>2</v>
      </c>
      <c r="O1098" s="68">
        <v>2</v>
      </c>
      <c r="P1098" s="63">
        <f t="shared" si="17"/>
        <v>8</v>
      </c>
    </row>
    <row r="1099" spans="1:16">
      <c r="A1099" s="25">
        <v>1098</v>
      </c>
      <c r="B1099" s="25" t="s">
        <v>1357</v>
      </c>
      <c r="C1099" s="25" t="s">
        <v>1358</v>
      </c>
      <c r="D1099" s="47" t="s">
        <v>2343</v>
      </c>
      <c r="E1099" s="47" t="s">
        <v>2340</v>
      </c>
      <c r="F1099" s="47" t="s">
        <v>136</v>
      </c>
      <c r="G1099" s="47">
        <v>27050</v>
      </c>
      <c r="H1099" s="47" t="s">
        <v>72</v>
      </c>
      <c r="I1099" s="61">
        <v>6</v>
      </c>
      <c r="J1099" s="61">
        <v>6.6</v>
      </c>
      <c r="K1099" s="62">
        <v>0.38</v>
      </c>
      <c r="L1099" s="47" t="s">
        <v>69</v>
      </c>
      <c r="M1099" s="68">
        <v>9</v>
      </c>
      <c r="N1099" s="68">
        <v>11</v>
      </c>
      <c r="O1099" s="68">
        <v>17</v>
      </c>
      <c r="P1099" s="63">
        <f t="shared" si="17"/>
        <v>37</v>
      </c>
    </row>
    <row r="1100" spans="1:16">
      <c r="A1100" s="25">
        <v>1099</v>
      </c>
      <c r="B1100" s="25" t="s">
        <v>1289</v>
      </c>
      <c r="C1100" s="25" t="s">
        <v>1339</v>
      </c>
      <c r="D1100" s="47" t="s">
        <v>1076</v>
      </c>
      <c r="E1100" s="47" t="s">
        <v>1077</v>
      </c>
      <c r="F1100" s="47" t="s">
        <v>57</v>
      </c>
      <c r="G1100" s="47">
        <v>27100</v>
      </c>
      <c r="H1100" s="47" t="s">
        <v>79</v>
      </c>
      <c r="I1100" s="61"/>
      <c r="J1100" s="61">
        <v>640</v>
      </c>
      <c r="K1100" s="62"/>
      <c r="L1100" s="47"/>
      <c r="M1100" s="68">
        <v>329634</v>
      </c>
      <c r="N1100" s="68">
        <v>292532</v>
      </c>
      <c r="O1100" s="68">
        <v>379745</v>
      </c>
      <c r="P1100" s="63">
        <f t="shared" si="17"/>
        <v>1001911</v>
      </c>
    </row>
    <row r="1101" spans="1:16">
      <c r="A1101" s="25">
        <v>1100</v>
      </c>
      <c r="B1101" s="25" t="s">
        <v>1289</v>
      </c>
      <c r="C1101" s="25" t="s">
        <v>1339</v>
      </c>
      <c r="D1101" s="47" t="s">
        <v>1078</v>
      </c>
      <c r="E1101" s="47" t="s">
        <v>1079</v>
      </c>
      <c r="F1101" s="47" t="s">
        <v>57</v>
      </c>
      <c r="G1101" s="47">
        <v>27100</v>
      </c>
      <c r="H1101" s="47" t="s">
        <v>72</v>
      </c>
      <c r="I1101" s="61"/>
      <c r="J1101" s="61">
        <v>1.7</v>
      </c>
      <c r="K1101" s="62"/>
      <c r="L1101" s="47"/>
      <c r="M1101" s="68">
        <f>212+30+96+107</f>
        <v>445</v>
      </c>
      <c r="N1101" s="68">
        <f>1498+282+269+284</f>
        <v>2333</v>
      </c>
      <c r="O1101" s="68">
        <f>4806+641+644+711</f>
        <v>6802</v>
      </c>
      <c r="P1101" s="63">
        <f t="shared" si="17"/>
        <v>9580</v>
      </c>
    </row>
    <row r="1102" spans="1:16">
      <c r="A1102" s="25">
        <v>1101</v>
      </c>
      <c r="B1102" s="25" t="s">
        <v>1289</v>
      </c>
      <c r="C1102" s="25" t="s">
        <v>1339</v>
      </c>
      <c r="D1102" s="47" t="s">
        <v>1080</v>
      </c>
      <c r="E1102" s="47" t="s">
        <v>1081</v>
      </c>
      <c r="F1102" s="47" t="s">
        <v>57</v>
      </c>
      <c r="G1102" s="47">
        <v>27100</v>
      </c>
      <c r="H1102" s="47" t="s">
        <v>72</v>
      </c>
      <c r="I1102" s="61"/>
      <c r="J1102" s="61">
        <v>11</v>
      </c>
      <c r="K1102" s="62"/>
      <c r="L1102" s="47"/>
      <c r="M1102" s="68">
        <f>298+171+129+129</f>
        <v>727</v>
      </c>
      <c r="N1102" s="68">
        <f>2487+486+314+217</f>
        <v>3504</v>
      </c>
      <c r="O1102" s="68">
        <f>7245+932+689+518</f>
        <v>9384</v>
      </c>
      <c r="P1102" s="63">
        <f t="shared" si="17"/>
        <v>13615</v>
      </c>
    </row>
    <row r="1103" spans="1:16">
      <c r="A1103" s="25">
        <v>1102</v>
      </c>
      <c r="B1103" s="25" t="s">
        <v>1289</v>
      </c>
      <c r="C1103" s="25" t="s">
        <v>1339</v>
      </c>
      <c r="D1103" s="47" t="s">
        <v>1082</v>
      </c>
      <c r="E1103" s="47" t="s">
        <v>1083</v>
      </c>
      <c r="F1103" s="47" t="s">
        <v>57</v>
      </c>
      <c r="G1103" s="47">
        <v>27100</v>
      </c>
      <c r="H1103" s="47" t="s">
        <v>72</v>
      </c>
      <c r="I1103" s="61"/>
      <c r="J1103" s="61">
        <v>25</v>
      </c>
      <c r="K1103" s="62"/>
      <c r="L1103" s="47"/>
      <c r="M1103" s="68">
        <f>3750+366+361+361</f>
        <v>4838</v>
      </c>
      <c r="N1103" s="68">
        <f>2822+300+268+247</f>
        <v>3637</v>
      </c>
      <c r="O1103" s="68">
        <f>5369+487+506+572</f>
        <v>6934</v>
      </c>
      <c r="P1103" s="63">
        <f t="shared" si="17"/>
        <v>15409</v>
      </c>
    </row>
    <row r="1104" spans="1:16">
      <c r="A1104" s="25">
        <v>1103</v>
      </c>
      <c r="B1104" s="25" t="s">
        <v>1289</v>
      </c>
      <c r="C1104" s="25" t="s">
        <v>1339</v>
      </c>
      <c r="D1104" s="47" t="s">
        <v>1084</v>
      </c>
      <c r="E1104" s="47" t="s">
        <v>1085</v>
      </c>
      <c r="F1104" s="47" t="s">
        <v>57</v>
      </c>
      <c r="G1104" s="47">
        <v>27100</v>
      </c>
      <c r="H1104" s="47" t="s">
        <v>72</v>
      </c>
      <c r="I1104" s="61"/>
      <c r="J1104" s="61">
        <v>1.7</v>
      </c>
      <c r="K1104" s="62"/>
      <c r="L1104" s="47"/>
      <c r="M1104" s="68">
        <f>101+11+28+40</f>
        <v>180</v>
      </c>
      <c r="N1104" s="68">
        <f>551+74+71+73</f>
        <v>769</v>
      </c>
      <c r="O1104" s="68">
        <f>1680+154+157+171</f>
        <v>2162</v>
      </c>
      <c r="P1104" s="63">
        <f t="shared" si="17"/>
        <v>3111</v>
      </c>
    </row>
    <row r="1105" spans="1:16">
      <c r="A1105" s="25">
        <v>1104</v>
      </c>
      <c r="B1105" s="25" t="s">
        <v>1289</v>
      </c>
      <c r="C1105" s="25" t="s">
        <v>1339</v>
      </c>
      <c r="D1105" s="47" t="s">
        <v>1086</v>
      </c>
      <c r="E1105" s="47" t="s">
        <v>1087</v>
      </c>
      <c r="F1105" s="47" t="s">
        <v>57</v>
      </c>
      <c r="G1105" s="47">
        <v>27100</v>
      </c>
      <c r="H1105" s="47" t="s">
        <v>72</v>
      </c>
      <c r="I1105" s="61"/>
      <c r="J1105" s="61">
        <v>20</v>
      </c>
      <c r="K1105" s="62"/>
      <c r="L1105" s="47"/>
      <c r="M1105" s="68">
        <v>6214</v>
      </c>
      <c r="N1105" s="68">
        <v>8864</v>
      </c>
      <c r="O1105" s="68">
        <v>20200</v>
      </c>
      <c r="P1105" s="63">
        <f t="shared" si="17"/>
        <v>35278</v>
      </c>
    </row>
    <row r="1106" spans="1:16">
      <c r="A1106" s="25">
        <v>1105</v>
      </c>
      <c r="B1106" s="25" t="s">
        <v>1289</v>
      </c>
      <c r="C1106" s="25" t="s">
        <v>1339</v>
      </c>
      <c r="D1106" s="47" t="s">
        <v>1088</v>
      </c>
      <c r="E1106" s="47" t="s">
        <v>1089</v>
      </c>
      <c r="F1106" s="47" t="s">
        <v>57</v>
      </c>
      <c r="G1106" s="47">
        <v>27100</v>
      </c>
      <c r="H1106" s="47" t="s">
        <v>72</v>
      </c>
      <c r="I1106" s="61"/>
      <c r="J1106" s="61">
        <v>53</v>
      </c>
      <c r="K1106" s="62"/>
      <c r="L1106" s="47"/>
      <c r="M1106" s="68">
        <v>36383</v>
      </c>
      <c r="N1106" s="68">
        <v>20109</v>
      </c>
      <c r="O1106" s="68">
        <v>40062</v>
      </c>
      <c r="P1106" s="63">
        <f t="shared" si="17"/>
        <v>96554</v>
      </c>
    </row>
    <row r="1107" spans="1:16">
      <c r="A1107" s="25">
        <v>1106</v>
      </c>
      <c r="B1107" s="25" t="s">
        <v>1289</v>
      </c>
      <c r="C1107" s="25" t="s">
        <v>1339</v>
      </c>
      <c r="D1107" s="47" t="s">
        <v>1090</v>
      </c>
      <c r="E1107" s="47" t="s">
        <v>1091</v>
      </c>
      <c r="F1107" s="47" t="s">
        <v>669</v>
      </c>
      <c r="G1107" s="47">
        <v>27051</v>
      </c>
      <c r="H1107" s="47" t="s">
        <v>72</v>
      </c>
      <c r="I1107" s="61"/>
      <c r="J1107" s="61">
        <v>1.7</v>
      </c>
      <c r="K1107" s="62"/>
      <c r="L1107" s="47"/>
      <c r="M1107" s="68">
        <f>15+6+4+3</f>
        <v>28</v>
      </c>
      <c r="N1107" s="68">
        <f>11+4+3+2</f>
        <v>20</v>
      </c>
      <c r="O1107" s="68">
        <f>22+8+4+6</f>
        <v>40</v>
      </c>
      <c r="P1107" s="63">
        <f t="shared" si="17"/>
        <v>88</v>
      </c>
    </row>
    <row r="1108" spans="1:16">
      <c r="A1108" s="25">
        <v>1107</v>
      </c>
      <c r="B1108" s="25" t="s">
        <v>1289</v>
      </c>
      <c r="C1108" s="25" t="s">
        <v>1339</v>
      </c>
      <c r="D1108" s="47" t="s">
        <v>1092</v>
      </c>
      <c r="E1108" s="47" t="s">
        <v>1093</v>
      </c>
      <c r="F1108" s="47" t="s">
        <v>669</v>
      </c>
      <c r="G1108" s="47">
        <v>27051</v>
      </c>
      <c r="H1108" s="47" t="s">
        <v>72</v>
      </c>
      <c r="I1108" s="61"/>
      <c r="J1108" s="61">
        <v>1.7</v>
      </c>
      <c r="K1108" s="62"/>
      <c r="L1108" s="47"/>
      <c r="M1108" s="68">
        <v>0</v>
      </c>
      <c r="N1108" s="68">
        <v>0</v>
      </c>
      <c r="O1108" s="68">
        <v>0</v>
      </c>
      <c r="P1108" s="63">
        <f t="shared" si="17"/>
        <v>0</v>
      </c>
    </row>
    <row r="1109" spans="1:16">
      <c r="A1109" s="25">
        <v>1108</v>
      </c>
      <c r="B1109" s="25" t="s">
        <v>1289</v>
      </c>
      <c r="C1109" s="25" t="s">
        <v>1339</v>
      </c>
      <c r="D1109" s="47" t="s">
        <v>1098</v>
      </c>
      <c r="E1109" s="47" t="s">
        <v>1099</v>
      </c>
      <c r="F1109" s="47" t="s">
        <v>57</v>
      </c>
      <c r="G1109" s="47">
        <v>27100</v>
      </c>
      <c r="H1109" s="47" t="s">
        <v>72</v>
      </c>
      <c r="I1109" s="61"/>
      <c r="J1109" s="61">
        <v>1.7</v>
      </c>
      <c r="K1109" s="62"/>
      <c r="L1109" s="47"/>
      <c r="M1109" s="68">
        <f>88+12+12+11</f>
        <v>123</v>
      </c>
      <c r="N1109" s="68">
        <f>65+10+8+8</f>
        <v>91</v>
      </c>
      <c r="O1109" s="68">
        <f>124+16+15+18</f>
        <v>173</v>
      </c>
      <c r="P1109" s="63">
        <f t="shared" si="17"/>
        <v>387</v>
      </c>
    </row>
    <row r="1110" spans="1:16">
      <c r="A1110" s="25">
        <v>1109</v>
      </c>
      <c r="B1110" s="25" t="s">
        <v>1291</v>
      </c>
      <c r="C1110" s="25" t="s">
        <v>1339</v>
      </c>
      <c r="D1110" s="47" t="s">
        <v>1290</v>
      </c>
      <c r="E1110" s="47" t="s">
        <v>1293</v>
      </c>
      <c r="F1110" s="47" t="s">
        <v>82</v>
      </c>
      <c r="G1110" s="47">
        <v>27049</v>
      </c>
      <c r="H1110" s="47" t="s">
        <v>72</v>
      </c>
      <c r="I1110" s="61"/>
      <c r="J1110" s="61">
        <v>10.6</v>
      </c>
      <c r="K1110" s="62"/>
      <c r="L1110" s="47" t="s">
        <v>1292</v>
      </c>
      <c r="M1110" s="68">
        <v>15650</v>
      </c>
      <c r="N1110" s="68">
        <v>38050</v>
      </c>
      <c r="O1110" s="68">
        <v>36900</v>
      </c>
      <c r="P1110" s="63">
        <f t="shared" si="17"/>
        <v>90600</v>
      </c>
    </row>
    <row r="1111" spans="1:16">
      <c r="A1111" s="25">
        <v>1110</v>
      </c>
      <c r="B1111" s="25" t="s">
        <v>1291</v>
      </c>
      <c r="C1111" s="25" t="s">
        <v>1339</v>
      </c>
      <c r="D1111" s="47" t="s">
        <v>1294</v>
      </c>
      <c r="E1111" s="47" t="s">
        <v>1293</v>
      </c>
      <c r="F1111" s="47" t="s">
        <v>82</v>
      </c>
      <c r="G1111" s="47">
        <v>27049</v>
      </c>
      <c r="H1111" s="47" t="s">
        <v>72</v>
      </c>
      <c r="I1111" s="61"/>
      <c r="J1111" s="61">
        <v>24.4</v>
      </c>
      <c r="K1111" s="62"/>
      <c r="L1111" s="47" t="s">
        <v>1292</v>
      </c>
      <c r="M1111" s="68">
        <v>16470</v>
      </c>
      <c r="N1111" s="68">
        <v>4850</v>
      </c>
      <c r="O1111" s="68">
        <v>8700</v>
      </c>
      <c r="P1111" s="63">
        <f t="shared" si="17"/>
        <v>30020</v>
      </c>
    </row>
    <row r="1112" spans="1:16">
      <c r="A1112" s="25">
        <v>1111</v>
      </c>
      <c r="B1112" s="25" t="s">
        <v>1291</v>
      </c>
      <c r="C1112" s="25" t="s">
        <v>1339</v>
      </c>
      <c r="D1112" s="47" t="s">
        <v>1295</v>
      </c>
      <c r="E1112" s="47" t="s">
        <v>1297</v>
      </c>
      <c r="F1112" s="47" t="s">
        <v>82</v>
      </c>
      <c r="G1112" s="47">
        <v>27049</v>
      </c>
      <c r="H1112" s="47" t="s">
        <v>72</v>
      </c>
      <c r="I1112" s="61"/>
      <c r="J1112" s="61">
        <v>16.5</v>
      </c>
      <c r="K1112" s="62"/>
      <c r="L1112" s="47" t="s">
        <v>1296</v>
      </c>
      <c r="M1112" s="68">
        <v>4300</v>
      </c>
      <c r="N1112" s="68">
        <v>2200</v>
      </c>
      <c r="O1112" s="68">
        <v>4000</v>
      </c>
      <c r="P1112" s="63">
        <f t="shared" si="17"/>
        <v>10500</v>
      </c>
    </row>
    <row r="1113" spans="1:16">
      <c r="A1113" s="25">
        <v>1112</v>
      </c>
      <c r="B1113" s="25" t="s">
        <v>1291</v>
      </c>
      <c r="C1113" s="25" t="s">
        <v>1339</v>
      </c>
      <c r="D1113" s="47" t="s">
        <v>1298</v>
      </c>
      <c r="E1113" s="47" t="s">
        <v>1297</v>
      </c>
      <c r="F1113" s="47" t="s">
        <v>82</v>
      </c>
      <c r="G1113" s="47">
        <v>27049</v>
      </c>
      <c r="H1113" s="47" t="s">
        <v>72</v>
      </c>
      <c r="I1113" s="61"/>
      <c r="J1113" s="61">
        <v>11</v>
      </c>
      <c r="K1113" s="62"/>
      <c r="L1113" s="47" t="s">
        <v>1299</v>
      </c>
      <c r="M1113" s="68">
        <v>1000</v>
      </c>
      <c r="N1113" s="68">
        <v>450</v>
      </c>
      <c r="O1113" s="68">
        <v>720</v>
      </c>
      <c r="P1113" s="63">
        <f t="shared" si="17"/>
        <v>2170</v>
      </c>
    </row>
    <row r="1114" spans="1:16">
      <c r="A1114" s="25">
        <v>1113</v>
      </c>
      <c r="B1114" s="25" t="s">
        <v>1301</v>
      </c>
      <c r="C1114" s="25" t="s">
        <v>1339</v>
      </c>
      <c r="D1114" s="47" t="s">
        <v>1300</v>
      </c>
      <c r="E1114" s="47" t="s">
        <v>1303</v>
      </c>
      <c r="F1114" s="47" t="s">
        <v>221</v>
      </c>
      <c r="G1114" s="47">
        <v>27029</v>
      </c>
      <c r="H1114" s="47" t="s">
        <v>72</v>
      </c>
      <c r="I1114" s="61"/>
      <c r="J1114" s="61">
        <v>60</v>
      </c>
      <c r="K1114" s="62">
        <v>380</v>
      </c>
      <c r="L1114" s="47" t="s">
        <v>1302</v>
      </c>
      <c r="M1114" s="68">
        <v>86443</v>
      </c>
      <c r="N1114" s="68">
        <v>41078</v>
      </c>
      <c r="O1114" s="68">
        <v>71599</v>
      </c>
      <c r="P1114" s="63">
        <f t="shared" si="17"/>
        <v>199120</v>
      </c>
    </row>
    <row r="1115" spans="1:16">
      <c r="A1115" s="25">
        <v>1114</v>
      </c>
      <c r="B1115" s="25" t="s">
        <v>1301</v>
      </c>
      <c r="C1115" s="25" t="s">
        <v>1339</v>
      </c>
      <c r="D1115" s="47" t="s">
        <v>1304</v>
      </c>
      <c r="E1115" s="47" t="s">
        <v>1305</v>
      </c>
      <c r="F1115" s="47" t="s">
        <v>221</v>
      </c>
      <c r="G1115" s="47">
        <v>27029</v>
      </c>
      <c r="H1115" s="47" t="s">
        <v>72</v>
      </c>
      <c r="I1115" s="61"/>
      <c r="J1115" s="61">
        <v>50</v>
      </c>
      <c r="K1115" s="62">
        <v>380</v>
      </c>
      <c r="L1115" s="47" t="s">
        <v>1302</v>
      </c>
      <c r="M1115" s="68">
        <v>68024</v>
      </c>
      <c r="N1115" s="68">
        <v>38321</v>
      </c>
      <c r="O1115" s="68">
        <v>74867</v>
      </c>
      <c r="P1115" s="63">
        <f t="shared" si="17"/>
        <v>181212</v>
      </c>
    </row>
    <row r="1116" spans="1:16">
      <c r="A1116" s="25">
        <v>1115</v>
      </c>
      <c r="B1116" s="25" t="s">
        <v>1301</v>
      </c>
      <c r="C1116" s="25" t="s">
        <v>1339</v>
      </c>
      <c r="D1116" s="47" t="s">
        <v>1306</v>
      </c>
      <c r="E1116" s="47" t="s">
        <v>1308</v>
      </c>
      <c r="F1116" s="47" t="s">
        <v>221</v>
      </c>
      <c r="G1116" s="47">
        <v>27029</v>
      </c>
      <c r="H1116" s="47" t="s">
        <v>72</v>
      </c>
      <c r="I1116" s="61"/>
      <c r="J1116" s="61">
        <v>1.7</v>
      </c>
      <c r="K1116" s="62">
        <v>220</v>
      </c>
      <c r="L1116" s="47" t="s">
        <v>1307</v>
      </c>
      <c r="M1116" s="68">
        <v>1645</v>
      </c>
      <c r="N1116" s="68">
        <v>1204</v>
      </c>
      <c r="O1116" s="68">
        <v>2323</v>
      </c>
      <c r="P1116" s="63">
        <f t="shared" si="17"/>
        <v>5172</v>
      </c>
    </row>
    <row r="1117" spans="1:16">
      <c r="A1117" s="25">
        <v>1116</v>
      </c>
      <c r="B1117" s="25" t="s">
        <v>1301</v>
      </c>
      <c r="C1117" s="25" t="s">
        <v>1339</v>
      </c>
      <c r="D1117" s="47" t="s">
        <v>1309</v>
      </c>
      <c r="E1117" s="47" t="s">
        <v>1310</v>
      </c>
      <c r="F1117" s="47" t="s">
        <v>221</v>
      </c>
      <c r="G1117" s="47">
        <v>27029</v>
      </c>
      <c r="H1117" s="47" t="s">
        <v>72</v>
      </c>
      <c r="I1117" s="61"/>
      <c r="J1117" s="61">
        <v>1.7</v>
      </c>
      <c r="K1117" s="62">
        <v>220</v>
      </c>
      <c r="L1117" s="47" t="s">
        <v>1307</v>
      </c>
      <c r="M1117" s="68">
        <v>1375</v>
      </c>
      <c r="N1117" s="68">
        <v>831</v>
      </c>
      <c r="O1117" s="68">
        <v>1578</v>
      </c>
      <c r="P1117" s="63">
        <f t="shared" si="17"/>
        <v>3784</v>
      </c>
    </row>
    <row r="1118" spans="1:16">
      <c r="A1118" s="25">
        <v>1117</v>
      </c>
      <c r="B1118" s="25" t="s">
        <v>1301</v>
      </c>
      <c r="C1118" s="25" t="s">
        <v>1339</v>
      </c>
      <c r="D1118" s="47" t="s">
        <v>1311</v>
      </c>
      <c r="E1118" s="47" t="s">
        <v>1312</v>
      </c>
      <c r="F1118" s="47" t="s">
        <v>221</v>
      </c>
      <c r="G1118" s="47">
        <v>27029</v>
      </c>
      <c r="H1118" s="47" t="s">
        <v>72</v>
      </c>
      <c r="I1118" s="61"/>
      <c r="J1118" s="61">
        <v>1.7</v>
      </c>
      <c r="K1118" s="62">
        <v>220</v>
      </c>
      <c r="L1118" s="47" t="s">
        <v>1307</v>
      </c>
      <c r="M1118" s="68">
        <v>1763</v>
      </c>
      <c r="N1118" s="68">
        <v>1298</v>
      </c>
      <c r="O1118" s="68">
        <v>2475</v>
      </c>
      <c r="P1118" s="63">
        <f t="shared" si="17"/>
        <v>5536</v>
      </c>
    </row>
    <row r="1119" spans="1:16">
      <c r="A1119" s="25">
        <v>1118</v>
      </c>
      <c r="B1119" s="25" t="s">
        <v>1301</v>
      </c>
      <c r="C1119" s="25" t="s">
        <v>1339</v>
      </c>
      <c r="D1119" s="47" t="s">
        <v>1313</v>
      </c>
      <c r="E1119" s="47" t="s">
        <v>1314</v>
      </c>
      <c r="F1119" s="47" t="s">
        <v>221</v>
      </c>
      <c r="G1119" s="47">
        <v>27029</v>
      </c>
      <c r="H1119" s="47" t="s">
        <v>72</v>
      </c>
      <c r="I1119" s="61"/>
      <c r="J1119" s="61">
        <v>6.6</v>
      </c>
      <c r="K1119" s="62">
        <v>380</v>
      </c>
      <c r="L1119" s="47" t="s">
        <v>1307</v>
      </c>
      <c r="M1119" s="68">
        <v>3825</v>
      </c>
      <c r="N1119" s="68">
        <v>2876</v>
      </c>
      <c r="O1119" s="68">
        <v>5472</v>
      </c>
      <c r="P1119" s="63">
        <f t="shared" si="17"/>
        <v>12173</v>
      </c>
    </row>
    <row r="1120" spans="1:16">
      <c r="A1120" s="25">
        <v>1119</v>
      </c>
      <c r="B1120" s="25" t="s">
        <v>1301</v>
      </c>
      <c r="C1120" s="25" t="s">
        <v>1339</v>
      </c>
      <c r="D1120" s="47" t="s">
        <v>1315</v>
      </c>
      <c r="E1120" s="47" t="s">
        <v>1314</v>
      </c>
      <c r="F1120" s="47" t="s">
        <v>221</v>
      </c>
      <c r="G1120" s="47">
        <v>27029</v>
      </c>
      <c r="H1120" s="47" t="s">
        <v>72</v>
      </c>
      <c r="I1120" s="61"/>
      <c r="J1120" s="61">
        <v>1.7</v>
      </c>
      <c r="K1120" s="62">
        <v>220</v>
      </c>
      <c r="L1120" s="47" t="s">
        <v>1307</v>
      </c>
      <c r="M1120" s="68">
        <v>1379</v>
      </c>
      <c r="N1120" s="68">
        <v>1019</v>
      </c>
      <c r="O1120" s="68">
        <v>1957</v>
      </c>
      <c r="P1120" s="63">
        <f t="shared" si="17"/>
        <v>4355</v>
      </c>
    </row>
    <row r="1121" spans="1:16">
      <c r="A1121" s="25">
        <v>1120</v>
      </c>
      <c r="B1121" s="25" t="s">
        <v>1301</v>
      </c>
      <c r="C1121" s="25" t="s">
        <v>1339</v>
      </c>
      <c r="D1121" s="47" t="s">
        <v>1316</v>
      </c>
      <c r="E1121" s="47" t="s">
        <v>1317</v>
      </c>
      <c r="F1121" s="47" t="s">
        <v>221</v>
      </c>
      <c r="G1121" s="47">
        <v>27029</v>
      </c>
      <c r="H1121" s="47" t="s">
        <v>72</v>
      </c>
      <c r="I1121" s="61"/>
      <c r="J1121" s="61">
        <v>3.3</v>
      </c>
      <c r="K1121" s="62">
        <v>220</v>
      </c>
      <c r="L1121" s="47" t="s">
        <v>1307</v>
      </c>
      <c r="M1121" s="68">
        <v>150</v>
      </c>
      <c r="N1121" s="68">
        <v>107</v>
      </c>
      <c r="O1121" s="68">
        <v>207</v>
      </c>
      <c r="P1121" s="63">
        <f t="shared" si="17"/>
        <v>464</v>
      </c>
    </row>
    <row r="1122" spans="1:16">
      <c r="A1122" s="25">
        <v>1121</v>
      </c>
      <c r="B1122" s="25" t="s">
        <v>1301</v>
      </c>
      <c r="C1122" s="25" t="s">
        <v>1339</v>
      </c>
      <c r="D1122" s="47" t="s">
        <v>1318</v>
      </c>
      <c r="E1122" s="47" t="s">
        <v>1319</v>
      </c>
      <c r="F1122" s="47" t="s">
        <v>221</v>
      </c>
      <c r="G1122" s="47">
        <v>27029</v>
      </c>
      <c r="H1122" s="47" t="s">
        <v>72</v>
      </c>
      <c r="I1122" s="61"/>
      <c r="J1122" s="61">
        <v>1.7</v>
      </c>
      <c r="K1122" s="62">
        <v>220</v>
      </c>
      <c r="L1122" s="47" t="s">
        <v>1307</v>
      </c>
      <c r="M1122" s="68">
        <v>1671</v>
      </c>
      <c r="N1122" s="68">
        <v>1228</v>
      </c>
      <c r="O1122" s="68">
        <v>2346</v>
      </c>
      <c r="P1122" s="63">
        <f t="shared" si="17"/>
        <v>5245</v>
      </c>
    </row>
    <row r="1123" spans="1:16">
      <c r="A1123" s="25">
        <v>1122</v>
      </c>
      <c r="B1123" s="25" t="s">
        <v>1301</v>
      </c>
      <c r="C1123" s="25" t="s">
        <v>1339</v>
      </c>
      <c r="D1123" s="47" t="s">
        <v>1320</v>
      </c>
      <c r="E1123" s="47" t="s">
        <v>1321</v>
      </c>
      <c r="F1123" s="47" t="s">
        <v>221</v>
      </c>
      <c r="G1123" s="47">
        <v>27029</v>
      </c>
      <c r="H1123" s="47" t="s">
        <v>72</v>
      </c>
      <c r="I1123" s="61"/>
      <c r="J1123" s="61">
        <v>6.6</v>
      </c>
      <c r="K1123" s="62">
        <v>220</v>
      </c>
      <c r="L1123" s="47" t="s">
        <v>1307</v>
      </c>
      <c r="M1123" s="68">
        <v>1578</v>
      </c>
      <c r="N1123" s="68">
        <v>2498</v>
      </c>
      <c r="O1123" s="68">
        <v>5792</v>
      </c>
      <c r="P1123" s="63">
        <f t="shared" si="17"/>
        <v>9868</v>
      </c>
    </row>
    <row r="1124" spans="1:16">
      <c r="A1124" s="25">
        <v>1123</v>
      </c>
      <c r="B1124" s="25" t="s">
        <v>1301</v>
      </c>
      <c r="C1124" s="25" t="s">
        <v>1339</v>
      </c>
      <c r="D1124" s="47" t="s">
        <v>1322</v>
      </c>
      <c r="E1124" s="47" t="s">
        <v>1323</v>
      </c>
      <c r="F1124" s="47" t="s">
        <v>221</v>
      </c>
      <c r="G1124" s="47">
        <v>27029</v>
      </c>
      <c r="H1124" s="47" t="s">
        <v>72</v>
      </c>
      <c r="I1124" s="61"/>
      <c r="J1124" s="61">
        <v>0.1</v>
      </c>
      <c r="K1124" s="62">
        <v>220</v>
      </c>
      <c r="L1124" s="47" t="s">
        <v>1307</v>
      </c>
      <c r="M1124" s="68">
        <v>140</v>
      </c>
      <c r="N1124" s="68">
        <v>25</v>
      </c>
      <c r="O1124" s="68">
        <v>14</v>
      </c>
      <c r="P1124" s="63">
        <f t="shared" si="17"/>
        <v>179</v>
      </c>
    </row>
    <row r="1125" spans="1:16">
      <c r="A1125" s="25">
        <v>1124</v>
      </c>
      <c r="B1125" s="25" t="s">
        <v>1301</v>
      </c>
      <c r="C1125" s="25" t="s">
        <v>1339</v>
      </c>
      <c r="D1125" s="47" t="s">
        <v>1324</v>
      </c>
      <c r="E1125" s="47" t="s">
        <v>1325</v>
      </c>
      <c r="F1125" s="47" t="s">
        <v>221</v>
      </c>
      <c r="G1125" s="47">
        <v>27029</v>
      </c>
      <c r="H1125" s="47" t="s">
        <v>72</v>
      </c>
      <c r="I1125" s="61"/>
      <c r="J1125" s="61">
        <v>0.1</v>
      </c>
      <c r="K1125" s="62">
        <v>220</v>
      </c>
      <c r="L1125" s="47" t="s">
        <v>1307</v>
      </c>
      <c r="M1125" s="68">
        <v>140</v>
      </c>
      <c r="N1125" s="68">
        <v>25</v>
      </c>
      <c r="O1125" s="68">
        <v>17</v>
      </c>
      <c r="P1125" s="63">
        <f t="shared" si="17"/>
        <v>182</v>
      </c>
    </row>
    <row r="1126" spans="1:16">
      <c r="A1126" s="25">
        <v>1125</v>
      </c>
      <c r="B1126" s="25" t="s">
        <v>1301</v>
      </c>
      <c r="C1126" s="25" t="s">
        <v>1339</v>
      </c>
      <c r="D1126" s="47" t="s">
        <v>1326</v>
      </c>
      <c r="E1126" s="47" t="s">
        <v>1327</v>
      </c>
      <c r="F1126" s="47" t="s">
        <v>221</v>
      </c>
      <c r="G1126" s="47">
        <v>27029</v>
      </c>
      <c r="H1126" s="47" t="s">
        <v>72</v>
      </c>
      <c r="I1126" s="61"/>
      <c r="J1126" s="61">
        <v>0.1</v>
      </c>
      <c r="K1126" s="62">
        <v>220</v>
      </c>
      <c r="L1126" s="47" t="s">
        <v>1307</v>
      </c>
      <c r="M1126" s="68">
        <v>140</v>
      </c>
      <c r="N1126" s="68">
        <v>25</v>
      </c>
      <c r="O1126" s="68">
        <v>14</v>
      </c>
      <c r="P1126" s="63">
        <f t="shared" si="17"/>
        <v>179</v>
      </c>
    </row>
    <row r="1127" spans="1:16">
      <c r="A1127" s="25">
        <v>1126</v>
      </c>
      <c r="B1127" s="25" t="s">
        <v>1301</v>
      </c>
      <c r="C1127" s="25" t="s">
        <v>1339</v>
      </c>
      <c r="D1127" s="47" t="s">
        <v>1328</v>
      </c>
      <c r="E1127" s="47" t="s">
        <v>1310</v>
      </c>
      <c r="F1127" s="47" t="s">
        <v>221</v>
      </c>
      <c r="G1127" s="47">
        <v>27029</v>
      </c>
      <c r="H1127" s="47" t="s">
        <v>72</v>
      </c>
      <c r="I1127" s="61"/>
      <c r="J1127" s="61">
        <v>0.1</v>
      </c>
      <c r="K1127" s="62">
        <v>220</v>
      </c>
      <c r="L1127" s="47" t="s">
        <v>1307</v>
      </c>
      <c r="M1127" s="68">
        <v>140</v>
      </c>
      <c r="N1127" s="68">
        <v>25</v>
      </c>
      <c r="O1127" s="68">
        <v>14</v>
      </c>
      <c r="P1127" s="63">
        <f t="shared" si="17"/>
        <v>179</v>
      </c>
    </row>
    <row r="1128" spans="1:16">
      <c r="A1128" s="25">
        <v>1127</v>
      </c>
      <c r="B1128" s="25" t="s">
        <v>1301</v>
      </c>
      <c r="C1128" s="25" t="s">
        <v>1339</v>
      </c>
      <c r="D1128" s="47" t="s">
        <v>1329</v>
      </c>
      <c r="E1128" s="47" t="s">
        <v>1330</v>
      </c>
      <c r="F1128" s="47" t="s">
        <v>221</v>
      </c>
      <c r="G1128" s="47">
        <v>27029</v>
      </c>
      <c r="H1128" s="47" t="s">
        <v>72</v>
      </c>
      <c r="I1128" s="61"/>
      <c r="J1128" s="61">
        <v>0.1</v>
      </c>
      <c r="K1128" s="62">
        <v>220</v>
      </c>
      <c r="L1128" s="47" t="s">
        <v>1307</v>
      </c>
      <c r="M1128" s="68">
        <v>140</v>
      </c>
      <c r="N1128" s="68">
        <v>25</v>
      </c>
      <c r="O1128" s="68">
        <v>14</v>
      </c>
      <c r="P1128" s="63">
        <f t="shared" si="17"/>
        <v>179</v>
      </c>
    </row>
    <row r="1129" spans="1:16">
      <c r="A1129" s="25">
        <v>1128</v>
      </c>
      <c r="B1129" s="25" t="s">
        <v>1301</v>
      </c>
      <c r="C1129" s="25" t="s">
        <v>1339</v>
      </c>
      <c r="D1129" s="47" t="s">
        <v>1331</v>
      </c>
      <c r="E1129" s="47" t="s">
        <v>1332</v>
      </c>
      <c r="F1129" s="47" t="s">
        <v>221</v>
      </c>
      <c r="G1129" s="47">
        <v>27029</v>
      </c>
      <c r="H1129" s="47" t="s">
        <v>72</v>
      </c>
      <c r="I1129" s="61"/>
      <c r="J1129" s="61">
        <v>0.1</v>
      </c>
      <c r="K1129" s="62">
        <v>220</v>
      </c>
      <c r="L1129" s="47" t="s">
        <v>1307</v>
      </c>
      <c r="M1129" s="68">
        <v>140</v>
      </c>
      <c r="N1129" s="68">
        <v>25</v>
      </c>
      <c r="O1129" s="68">
        <v>14</v>
      </c>
      <c r="P1129" s="63">
        <f t="shared" si="17"/>
        <v>179</v>
      </c>
    </row>
    <row r="1130" spans="1:16">
      <c r="A1130" s="25">
        <v>1129</v>
      </c>
      <c r="B1130" s="25" t="s">
        <v>1301</v>
      </c>
      <c r="C1130" s="25" t="s">
        <v>1339</v>
      </c>
      <c r="D1130" s="47" t="s">
        <v>1333</v>
      </c>
      <c r="E1130" s="47" t="s">
        <v>1334</v>
      </c>
      <c r="F1130" s="47" t="s">
        <v>221</v>
      </c>
      <c r="G1130" s="47">
        <v>27029</v>
      </c>
      <c r="H1130" s="47" t="s">
        <v>72</v>
      </c>
      <c r="I1130" s="61"/>
      <c r="J1130" s="61">
        <v>1.7</v>
      </c>
      <c r="K1130" s="62">
        <v>220</v>
      </c>
      <c r="L1130" s="47" t="s">
        <v>1307</v>
      </c>
      <c r="M1130" s="68">
        <v>1595</v>
      </c>
      <c r="N1130" s="68">
        <v>1221</v>
      </c>
      <c r="O1130" s="68">
        <v>2342</v>
      </c>
      <c r="P1130" s="63">
        <f t="shared" si="17"/>
        <v>5158</v>
      </c>
    </row>
    <row r="1131" spans="1:16">
      <c r="A1131" s="25">
        <v>1130</v>
      </c>
      <c r="B1131" s="25" t="s">
        <v>1301</v>
      </c>
      <c r="C1131" s="25" t="s">
        <v>1339</v>
      </c>
      <c r="D1131" s="47" t="s">
        <v>1335</v>
      </c>
      <c r="E1131" s="47" t="s">
        <v>1336</v>
      </c>
      <c r="F1131" s="47" t="s">
        <v>221</v>
      </c>
      <c r="G1131" s="47">
        <v>27029</v>
      </c>
      <c r="H1131" s="47" t="s">
        <v>72</v>
      </c>
      <c r="I1131" s="61"/>
      <c r="J1131" s="61">
        <v>1.7</v>
      </c>
      <c r="K1131" s="62">
        <v>220</v>
      </c>
      <c r="L1131" s="47" t="s">
        <v>1307</v>
      </c>
      <c r="M1131" s="68">
        <v>383</v>
      </c>
      <c r="N1131" s="68">
        <v>282</v>
      </c>
      <c r="O1131" s="68">
        <v>542</v>
      </c>
      <c r="P1131" s="63">
        <f t="shared" si="17"/>
        <v>1207</v>
      </c>
    </row>
    <row r="1132" spans="1:16">
      <c r="A1132" s="25">
        <v>1131</v>
      </c>
      <c r="B1132" s="25" t="s">
        <v>1301</v>
      </c>
      <c r="C1132" s="25" t="s">
        <v>1339</v>
      </c>
      <c r="D1132" s="47" t="s">
        <v>1337</v>
      </c>
      <c r="E1132" s="47" t="s">
        <v>1338</v>
      </c>
      <c r="F1132" s="47" t="s">
        <v>221</v>
      </c>
      <c r="G1132" s="47">
        <v>27029</v>
      </c>
      <c r="H1132" s="47" t="s">
        <v>72</v>
      </c>
      <c r="I1132" s="61"/>
      <c r="J1132" s="61">
        <v>1.7</v>
      </c>
      <c r="K1132" s="62">
        <v>220</v>
      </c>
      <c r="L1132" s="47" t="s">
        <v>1307</v>
      </c>
      <c r="M1132" s="68">
        <v>2646</v>
      </c>
      <c r="N1132" s="68">
        <v>1947</v>
      </c>
      <c r="O1132" s="68">
        <v>3741</v>
      </c>
      <c r="P1132" s="63">
        <f t="shared" si="17"/>
        <v>8334</v>
      </c>
    </row>
  </sheetData>
  <autoFilter ref="A1:AZ113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85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Anagrafica sedi</vt:lpstr>
      <vt:lpstr>Dettagli sede 11106 multisito</vt:lpstr>
      <vt:lpstr>Sedi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buypro</dc:title>
  <dc:creator>customer</dc:creator>
  <cp:lastModifiedBy>Utente Windows</cp:lastModifiedBy>
  <cp:revision>5</cp:revision>
  <cp:lastPrinted>2017-10-19T10:39:36Z</cp:lastPrinted>
  <dcterms:created xsi:type="dcterms:W3CDTF">2012-05-06T07:03:23Z</dcterms:created>
  <dcterms:modified xsi:type="dcterms:W3CDTF">2017-10-22T22:41:04Z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